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3_Chris_SAM\09_tagebuch\"/>
    </mc:Choice>
  </mc:AlternateContent>
  <bookViews>
    <workbookView xWindow="0" yWindow="0" windowWidth="15315" windowHeight="9225" firstSheet="1" activeTab="1"/>
  </bookViews>
  <sheets>
    <sheet name="Planung (q1-q3 2018)" sheetId="1" r:id="rId1"/>
    <sheet name="Reisedoku" sheetId="4" r:id="rId2"/>
    <sheet name="Hoja1" sheetId="3" state="hidden" r:id="rId3"/>
  </sheets>
  <definedNames>
    <definedName name="_xlnm._FilterDatabase" localSheetId="0" hidden="1">'Planung (q1-q3 2018)'!$A$1:$F$91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8" i="4" l="1"/>
  <c r="J118" i="4" s="1"/>
  <c r="J119" i="4" s="1"/>
  <c r="J120" i="4" s="1"/>
  <c r="J121" i="4" s="1"/>
  <c r="I119" i="4"/>
  <c r="I120" i="4"/>
  <c r="I121" i="4"/>
  <c r="I116" i="4" l="1"/>
  <c r="J116" i="4" s="1"/>
  <c r="J117" i="4" s="1"/>
  <c r="I117" i="4"/>
  <c r="I113" i="4"/>
  <c r="J113" i="4"/>
  <c r="I114" i="4"/>
  <c r="J114" i="4" s="1"/>
  <c r="I115" i="4"/>
  <c r="J115" i="4" l="1"/>
  <c r="I111" i="4"/>
  <c r="J111" i="4" s="1"/>
  <c r="J112" i="4" s="1"/>
  <c r="I112" i="4"/>
  <c r="I109" i="4" l="1"/>
  <c r="J109" i="4"/>
  <c r="I110" i="4"/>
  <c r="J110" i="4"/>
  <c r="H105" i="4" l="1"/>
  <c r="I105" i="4" s="1"/>
  <c r="J105" i="4" s="1"/>
  <c r="I107" i="4"/>
  <c r="I108" i="4"/>
  <c r="I104" i="4"/>
  <c r="J104" i="4" s="1"/>
  <c r="I103" i="4"/>
  <c r="J103" i="4" s="1"/>
  <c r="I101" i="4"/>
  <c r="J101" i="4" s="1"/>
  <c r="J102" i="4" s="1"/>
  <c r="I102" i="4"/>
  <c r="I99" i="4"/>
  <c r="J99" i="4" s="1"/>
  <c r="I100" i="4"/>
  <c r="I98" i="4"/>
  <c r="I106" i="4" l="1"/>
  <c r="J106" i="4" s="1"/>
  <c r="J107" i="4" s="1"/>
  <c r="J108" i="4" s="1"/>
  <c r="J100" i="4"/>
  <c r="I97" i="4"/>
  <c r="I95" i="4"/>
  <c r="I96" i="4"/>
  <c r="I94" i="4" l="1"/>
  <c r="I93" i="4" l="1"/>
  <c r="I92" i="4"/>
  <c r="I91" i="4" l="1"/>
  <c r="I90" i="4"/>
  <c r="I89" i="4" l="1"/>
  <c r="I88" i="4"/>
  <c r="H88" i="4"/>
  <c r="I86" i="4"/>
  <c r="I87" i="4"/>
  <c r="I84" i="4" l="1"/>
  <c r="I85" i="4"/>
  <c r="I83" i="4" l="1"/>
  <c r="I82" i="4" l="1"/>
  <c r="I80" i="4" l="1"/>
  <c r="I81" i="4"/>
  <c r="I79" i="4"/>
  <c r="H79" i="4"/>
  <c r="I77" i="4" l="1"/>
  <c r="I78" i="4"/>
  <c r="I76" i="4" l="1"/>
  <c r="I71" i="4" l="1"/>
  <c r="I72" i="4"/>
  <c r="I73" i="4"/>
  <c r="I74" i="4"/>
  <c r="I75" i="4"/>
  <c r="I70" i="4" l="1"/>
  <c r="I65" i="4"/>
  <c r="I66" i="4"/>
  <c r="I67" i="4"/>
  <c r="I68" i="4"/>
  <c r="I69" i="4"/>
  <c r="I64" i="4" l="1"/>
  <c r="I60" i="4" l="1"/>
  <c r="I61" i="4"/>
  <c r="I62" i="4"/>
  <c r="I63" i="4"/>
  <c r="I59" i="4" l="1"/>
  <c r="I58" i="4" l="1"/>
  <c r="I57" i="4" l="1"/>
  <c r="I56" i="4"/>
  <c r="I55" i="4" l="1"/>
  <c r="I54" i="4" l="1"/>
  <c r="I42" i="4" l="1"/>
  <c r="I43" i="4"/>
  <c r="I44" i="4"/>
  <c r="I45" i="4"/>
  <c r="I46" i="4"/>
  <c r="I47" i="4"/>
  <c r="I48" i="4"/>
  <c r="I49" i="4"/>
  <c r="I50" i="4"/>
  <c r="I51" i="4"/>
  <c r="I52" i="4"/>
  <c r="I53" i="4"/>
  <c r="I40" i="4" l="1"/>
  <c r="I41" i="4"/>
  <c r="I38" i="4" l="1"/>
  <c r="I39" i="4"/>
  <c r="I33" i="4" l="1"/>
  <c r="I34" i="4"/>
  <c r="I35" i="4"/>
  <c r="I36" i="4"/>
  <c r="I37" i="4"/>
  <c r="I32" i="4" l="1"/>
  <c r="I29" i="4" l="1"/>
  <c r="I30" i="4"/>
  <c r="I31" i="4"/>
  <c r="I27" i="4" l="1"/>
  <c r="I28" i="4"/>
  <c r="I26" i="4" l="1"/>
  <c r="I25" i="4"/>
  <c r="I24" i="4"/>
  <c r="I23" i="4"/>
  <c r="I21" i="4" l="1"/>
  <c r="I22" i="4"/>
  <c r="I20" i="4"/>
  <c r="I19" i="4" l="1"/>
  <c r="I17" i="4" l="1"/>
  <c r="I18" i="4"/>
  <c r="I16" i="4"/>
  <c r="I15" i="4"/>
  <c r="I14" i="4" l="1"/>
  <c r="I8" i="4"/>
  <c r="J8" i="4" s="1"/>
  <c r="J9" i="4" s="1"/>
  <c r="I9" i="4"/>
  <c r="I10" i="4"/>
  <c r="I11" i="4"/>
  <c r="I12" i="4"/>
  <c r="I13" i="4"/>
  <c r="J10" i="4" l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</calcChain>
</file>

<file path=xl/sharedStrings.xml><?xml version="1.0" encoding="utf-8"?>
<sst xmlns="http://schemas.openxmlformats.org/spreadsheetml/2006/main" count="733" uniqueCount="440">
  <si>
    <t>Versicherung</t>
  </si>
  <si>
    <t>http://www.reiseversicherung-buchen.de/de/home/</t>
  </si>
  <si>
    <t>Auto</t>
  </si>
  <si>
    <t>Krankenversicherung</t>
  </si>
  <si>
    <t>Verschiffung</t>
  </si>
  <si>
    <t>Impfungen</t>
  </si>
  <si>
    <t>Reiseapotheke</t>
  </si>
  <si>
    <t>Fahrzeug</t>
  </si>
  <si>
    <t>Reifen</t>
  </si>
  <si>
    <t>Wasserfilter</t>
  </si>
  <si>
    <t>Dieselfilter</t>
  </si>
  <si>
    <t>Haus</t>
  </si>
  <si>
    <t>Zeitung</t>
  </si>
  <si>
    <t>Anschaffungen</t>
  </si>
  <si>
    <t>Kleidung</t>
  </si>
  <si>
    <t>Laptop/Tablet</t>
  </si>
  <si>
    <t>Handy</t>
  </si>
  <si>
    <t>Dokumente</t>
  </si>
  <si>
    <t>Intern. Führerschein</t>
  </si>
  <si>
    <t>Fgz Schein</t>
  </si>
  <si>
    <t>Kopien (laminiert)</t>
  </si>
  <si>
    <t>Testament</t>
  </si>
  <si>
    <t>Kategorie</t>
  </si>
  <si>
    <t>Detail</t>
  </si>
  <si>
    <t>Status</t>
  </si>
  <si>
    <t>wer</t>
  </si>
  <si>
    <t>Wann</t>
  </si>
  <si>
    <t>Impfberatung</t>
  </si>
  <si>
    <t>done</t>
  </si>
  <si>
    <t>Beide</t>
  </si>
  <si>
    <t>Q317</t>
  </si>
  <si>
    <t>Susi</t>
  </si>
  <si>
    <t>Q118</t>
  </si>
  <si>
    <t>Chris</t>
  </si>
  <si>
    <t>Q417</t>
  </si>
  <si>
    <t>q218</t>
  </si>
  <si>
    <t>q118</t>
  </si>
  <si>
    <t>Impfungen1</t>
  </si>
  <si>
    <t>beide</t>
  </si>
  <si>
    <t>Routenplanung</t>
  </si>
  <si>
    <t>Vergleich mit anderen Reisenden</t>
  </si>
  <si>
    <t>Übernachtungsplätze</t>
  </si>
  <si>
    <t>Erfahrungen</t>
  </si>
  <si>
    <t>Koordinaten</t>
  </si>
  <si>
    <t>Reiseführer</t>
  </si>
  <si>
    <t>Landkarten</t>
  </si>
  <si>
    <t xml:space="preserve">Kartenmaterial </t>
  </si>
  <si>
    <t xml:space="preserve">Reiseunterlagen </t>
  </si>
  <si>
    <t>Sandbleche</t>
  </si>
  <si>
    <t>"Travelsafe"</t>
  </si>
  <si>
    <t>Leseleuchte</t>
  </si>
  <si>
    <t>Spaten</t>
  </si>
  <si>
    <t>Axt</t>
  </si>
  <si>
    <t>Bergegurt</t>
  </si>
  <si>
    <t>Hydraulischer Wagenheber</t>
  </si>
  <si>
    <t>Gasgrill (Cadac 2-Cook Deluxe)</t>
  </si>
  <si>
    <t>Q318</t>
  </si>
  <si>
    <t xml:space="preserve">Halterung Ersatzrad </t>
  </si>
  <si>
    <t>Folierung aussen El Burrito, Route, Allemania)</t>
  </si>
  <si>
    <t>Done</t>
  </si>
  <si>
    <t>q417</t>
  </si>
  <si>
    <t>Q218</t>
  </si>
  <si>
    <t>Patientenverfügung</t>
  </si>
  <si>
    <t>TomTom Online</t>
  </si>
  <si>
    <t>Sparplan</t>
  </si>
  <si>
    <t>laufend</t>
  </si>
  <si>
    <t>Flüge</t>
  </si>
  <si>
    <t>q318</t>
  </si>
  <si>
    <t>Teleobjektiv 55-250mm</t>
  </si>
  <si>
    <t>Wechselrichter</t>
  </si>
  <si>
    <t>Sitzbezüge</t>
  </si>
  <si>
    <t>DPF ausbauen / Deaktivierung</t>
  </si>
  <si>
    <t>Sammlung an Ersatzteilen</t>
  </si>
  <si>
    <t>Reservekanister/ Halterung</t>
  </si>
  <si>
    <t>Einlegeboden (Norbert)</t>
  </si>
  <si>
    <t>Laminierungsgerät</t>
  </si>
  <si>
    <t>Reiserücktritt ADAC??</t>
  </si>
  <si>
    <t>Heizung/ Internet</t>
  </si>
  <si>
    <t>Luftfahrwerk (goldschmitt)</t>
  </si>
  <si>
    <t>Organisation Betreuung Haus (Alex?)</t>
  </si>
  <si>
    <t>Testment</t>
  </si>
  <si>
    <t>Reisedokumente laminieren</t>
  </si>
  <si>
    <t>Bedienungsanleitung / Checkliste HAUS</t>
  </si>
  <si>
    <t>Reisehandtücher</t>
  </si>
  <si>
    <t>Inventarliste Camper</t>
  </si>
  <si>
    <t>https://www.envivas.de/tarife/reisekrankenversicherung#/beratung/reise</t>
  </si>
  <si>
    <t>Welche Versicherung brauchen wir noch? (Unfall, Reise (Diebstahl),…)</t>
  </si>
  <si>
    <t>Zusammenstellen</t>
  </si>
  <si>
    <t>Juni</t>
  </si>
  <si>
    <t>TÜV Eintragungen (Reifen/ Fahrwerk)</t>
  </si>
  <si>
    <t>Termin 13.August (16Uhr)</t>
  </si>
  <si>
    <t>Impfungen2 (?)</t>
  </si>
  <si>
    <t>Notfall Liste (was machen wir wenn…)</t>
  </si>
  <si>
    <t>Umfang</t>
  </si>
  <si>
    <t>Halter Sandbleche</t>
  </si>
  <si>
    <t>Krankenversicherung Alex</t>
  </si>
  <si>
    <t>Bugetplanung/ Bargeld</t>
  </si>
  <si>
    <t>Dollar tauschen (Menge?)</t>
  </si>
  <si>
    <t>Euro abheben (Menge?)</t>
  </si>
  <si>
    <t>Welche Dokumente brauchen wir in SAM</t>
  </si>
  <si>
    <t>Reisepass, Führerschein, Fahrzeugschein, ….</t>
  </si>
  <si>
    <t>Handschriftlich nach Vorlage (Norber&amp;Trautel)</t>
  </si>
  <si>
    <t>Vordrucke ausdrucken und ausfüllen</t>
  </si>
  <si>
    <t>Dokumente in Ordner ablegen/ übergeben</t>
  </si>
  <si>
    <t>Kontenverfügung (Alex, Nadine)</t>
  </si>
  <si>
    <t>Liste aller Versicherungen/ wichige Dokumente incl Ablageort</t>
  </si>
  <si>
    <t>CHris</t>
  </si>
  <si>
    <t>Wlan Router</t>
  </si>
  <si>
    <t>Chrs</t>
  </si>
  <si>
    <t>Internet router</t>
  </si>
  <si>
    <t>Halter Kanister (Demontage SAT)</t>
  </si>
  <si>
    <t>CHrs</t>
  </si>
  <si>
    <t>bestellt</t>
  </si>
  <si>
    <t>STAND 13.08.2018</t>
  </si>
  <si>
    <t>Trennwand (mit Norbert)</t>
  </si>
  <si>
    <t>Tag</t>
  </si>
  <si>
    <t>Datum</t>
  </si>
  <si>
    <t>Ort &amp; Region</t>
  </si>
  <si>
    <t>Stellplatz</t>
  </si>
  <si>
    <t>21. Okt. 18</t>
  </si>
  <si>
    <t>22. Okt. 18</t>
  </si>
  <si>
    <t>23. Okt.18</t>
  </si>
  <si>
    <t>24. Okt. 18</t>
  </si>
  <si>
    <t>Cartagena</t>
  </si>
  <si>
    <t>25. Okt. 18</t>
  </si>
  <si>
    <t>26. Okt.18</t>
  </si>
  <si>
    <t>27. Okt. 18</t>
  </si>
  <si>
    <t>28 Okt.18</t>
  </si>
  <si>
    <t>29. Okt.18</t>
  </si>
  <si>
    <t>30.Okt. 18</t>
  </si>
  <si>
    <t>31.Okt.18</t>
  </si>
  <si>
    <t>Santa Marta</t>
  </si>
  <si>
    <t>Aquachica</t>
  </si>
  <si>
    <t>Casa Grande</t>
  </si>
  <si>
    <t>Hotel Los Estoraques</t>
  </si>
  <si>
    <t>Kosten</t>
  </si>
  <si>
    <t>AppT 1304 Mar del Norte</t>
  </si>
  <si>
    <t>KM Stand</t>
  </si>
  <si>
    <t>gefahrene KM</t>
  </si>
  <si>
    <t>8.31010, -73.59893</t>
  </si>
  <si>
    <t>11.27820, -73.86515</t>
  </si>
  <si>
    <t>11.27820, -73.86516</t>
  </si>
  <si>
    <t>11.27820, -73.86517</t>
  </si>
  <si>
    <t>11.27820, -73.86518</t>
  </si>
  <si>
    <t>Vida Campestre Camp</t>
  </si>
  <si>
    <t>Hoehe</t>
  </si>
  <si>
    <t>10.29834, -75.43417</t>
  </si>
  <si>
    <t>Temp max</t>
  </si>
  <si>
    <t>Beonderheiten</t>
  </si>
  <si>
    <t>Ausgaben</t>
  </si>
  <si>
    <t>San Gil</t>
  </si>
  <si>
    <t>Hotel Guarigua, Camping</t>
  </si>
  <si>
    <t>Mit Fruehstucksbuffet und SPA im Hotel</t>
  </si>
  <si>
    <t>6.550560, -73.157900</t>
  </si>
  <si>
    <t>Mit Dusche und WC Benutzung</t>
  </si>
  <si>
    <t>Mit Dusche ud WC</t>
  </si>
  <si>
    <t>Graham, Turbaco</t>
  </si>
  <si>
    <t>Rolf ist ein sehr hilfsbereiter Gastgeber</t>
  </si>
  <si>
    <t>6.550560, -73.157901</t>
  </si>
  <si>
    <t>Barichara, San Gil</t>
  </si>
  <si>
    <t>ohne Fruestueck</t>
  </si>
  <si>
    <t>Bogota</t>
  </si>
  <si>
    <t>Parkplatz Innenstadt</t>
  </si>
  <si>
    <t>4.60315, -74.06919</t>
  </si>
  <si>
    <t>Villa de Leyva</t>
  </si>
  <si>
    <t>Renacer Hostel</t>
  </si>
  <si>
    <t>5.64123, -73.5321</t>
  </si>
  <si>
    <t>5.64123, -73.5322</t>
  </si>
  <si>
    <t>Traumgaestehaus mit warmer Dusche</t>
  </si>
  <si>
    <t>Bewachter Parkplatz ohne Hoehenbeschraenkung</t>
  </si>
  <si>
    <t>Hotelparkplatz auf der Rueckseite der Hauptstrasse</t>
  </si>
  <si>
    <t>Chinauta</t>
  </si>
  <si>
    <t>Hotel los alpes</t>
  </si>
  <si>
    <t>4.30072, -74.45011</t>
  </si>
  <si>
    <t>Hoehe Auto</t>
  </si>
  <si>
    <t>Pass ueber 3000m gefahren</t>
  </si>
  <si>
    <t>Pass ueber 2600m gefahren</t>
  </si>
  <si>
    <t>Salento</t>
  </si>
  <si>
    <t>Hacienda la Serrana</t>
  </si>
  <si>
    <t>4.63025, -75.58241</t>
  </si>
  <si>
    <t>Preis Pro Person incl. Fruestuck, toller Stellplatzt, ruhig</t>
  </si>
  <si>
    <t>Pass ueber 3300m gefahren</t>
  </si>
  <si>
    <t>4.63025, -75.58242</t>
  </si>
  <si>
    <t>4.63025, -75.58243</t>
  </si>
  <si>
    <t>Desierta de Tatacoa</t>
  </si>
  <si>
    <t>El Penol de Constantino</t>
  </si>
  <si>
    <t>3.24741, -75.15808</t>
  </si>
  <si>
    <t>Wuetencamping mit Pool, Retaurant und Huetten</t>
  </si>
  <si>
    <t>Pass uebr 3300m</t>
  </si>
  <si>
    <t>San Agustin</t>
  </si>
  <si>
    <t>Camping Gamcelat</t>
  </si>
  <si>
    <t>1.88787, -76.27737</t>
  </si>
  <si>
    <t>1.88787, -76.27738</t>
  </si>
  <si>
    <t>vor Popayan</t>
  </si>
  <si>
    <t>Thermales Aguatibia</t>
  </si>
  <si>
    <t>2.30628, -7650733</t>
  </si>
  <si>
    <t>Ubernachten kostet nichts, aber man muss den Eintritt zum Thermalbad zahlen, Duchen, WC</t>
  </si>
  <si>
    <t xml:space="preserve">Nette Eigner, Wiese vor dem Haus, </t>
  </si>
  <si>
    <t>vor Pasto</t>
  </si>
  <si>
    <t>Parkplatz Nationalpark</t>
  </si>
  <si>
    <t>Parplatz Gruta de la Paz</t>
  </si>
  <si>
    <t>Free</t>
  </si>
  <si>
    <t>Ecudor, vor Ibarra</t>
  </si>
  <si>
    <t>bei Ibarra</t>
  </si>
  <si>
    <t>Finka Sommerwind</t>
  </si>
  <si>
    <t>Ausflug, Chicachoci</t>
  </si>
  <si>
    <t>Nationalparkeintritt 20000 musste sein, Kolumbien 2700km</t>
  </si>
  <si>
    <t>Kolumbien 2700km</t>
  </si>
  <si>
    <t>Innenstadt Ibarra</t>
  </si>
  <si>
    <t>Otavalo</t>
  </si>
  <si>
    <t>Hostal Curinan</t>
  </si>
  <si>
    <t>N 0GRad 13.599", W78 Grad 15.279"</t>
  </si>
  <si>
    <t>Park Pasochoa</t>
  </si>
  <si>
    <t>Parkplatz</t>
  </si>
  <si>
    <t>"-0.422102-78.520071"</t>
  </si>
  <si>
    <t>Warme Duschen, am Wochenende mit Kuchen und Abnedessen! Viele andere overlander und ein netter Hans!</t>
  </si>
  <si>
    <t>Nette Eigner, Wiese vor dem Haus, etwas steil. Umgeben von Baustelle und Huehnern, aber urig.</t>
  </si>
  <si>
    <t>Nationalpark Cotopaxi</t>
  </si>
  <si>
    <t>Hacienda San Joaquin</t>
  </si>
  <si>
    <t>Nette Besitzerin, hat uns noch ein Abenessen gezaubert mit 3 Gaengen, sehr gut</t>
  </si>
  <si>
    <t>Nationalpark Quilotoa</t>
  </si>
  <si>
    <t>Centro de Tourismo Shalala</t>
  </si>
  <si>
    <t>"-0.871661, /78.90005</t>
  </si>
  <si>
    <t>Hoechster Platz zum Uebernachten!</t>
  </si>
  <si>
    <t>Banos</t>
  </si>
  <si>
    <t>Hostal/Restaurant CREDO</t>
  </si>
  <si>
    <t>"-1.398953, -78.419053</t>
  </si>
  <si>
    <t>"-1.398953, -78.419054</t>
  </si>
  <si>
    <t>Quito</t>
  </si>
  <si>
    <t>Aries Cabin</t>
  </si>
  <si>
    <t>Mindo</t>
  </si>
  <si>
    <t>"-0.215981, -78.361119</t>
  </si>
  <si>
    <t>Netter Hollaender, super sicheres Privatgrundstueck, gutes Wlan</t>
  </si>
  <si>
    <t>Hoster Descanzo</t>
  </si>
  <si>
    <t>Netter Bezitzer spricht gut deutsch!</t>
  </si>
  <si>
    <t>-06.9406, -78.583936</t>
  </si>
  <si>
    <t>'-06.9406, -78.583936</t>
  </si>
  <si>
    <t>-0.05442, -78.77733</t>
  </si>
  <si>
    <t>San Miguel</t>
  </si>
  <si>
    <t>Hosteria Los Molinos de Yanacu</t>
  </si>
  <si>
    <t>-01.067260, -78.572450</t>
  </si>
  <si>
    <t>Riesige Hacienda fuer Hochzeiten mit einem Inndoor Swimingpool! Nette Beitzer und nette Katze!</t>
  </si>
  <si>
    <t>Alausi</t>
  </si>
  <si>
    <t>Killa Wasi Campspot</t>
  </si>
  <si>
    <t>-2.20802, -78.85321</t>
  </si>
  <si>
    <t>s.o.</t>
  </si>
  <si>
    <t>Nette Anlage mit gemuetlichem Innenhof, Wlan heisse Dusche, Vorsicht bei der Anfahrt, genau lesen und navigieren!!!</t>
  </si>
  <si>
    <t>Cuenca</t>
  </si>
  <si>
    <t>Tu Parada en Cuneca</t>
  </si>
  <si>
    <t>-2.89065, -78.00878</t>
  </si>
  <si>
    <t>Der Platz st eng, max 2 Camper, aber Miriam ist suuuuper nett, wie die ganze Familie!</t>
  </si>
  <si>
    <t>-2.89065, -78.00879</t>
  </si>
  <si>
    <t>El Cajas</t>
  </si>
  <si>
    <t>Rancho Hnos Prado</t>
  </si>
  <si>
    <t>-2.77571, -79.26069</t>
  </si>
  <si>
    <t>Mit dem Abendessen (koestliche Forelle) ist die Uebernachtung bezahlt. Nur WC keine Dusche, Kein Internet</t>
  </si>
  <si>
    <t>Peaje</t>
  </si>
  <si>
    <t>Hostal San Louis</t>
  </si>
  <si>
    <t>-3.327033, -79.740579</t>
  </si>
  <si>
    <t>Schwimmbad mit etwas madordem Charme, aber willkommen zur Abkuehlung und einer Dusche!</t>
  </si>
  <si>
    <t>Lambeyeque</t>
  </si>
  <si>
    <t>Ecolodge Helmita</t>
  </si>
  <si>
    <t>-6.70200, -79.89570</t>
  </si>
  <si>
    <t>Sol 25</t>
  </si>
  <si>
    <t>Groessere Anlage mit mehreren Bungalows und Pool, wir koennen eine Dusche und Toilette mit einem extra Schluessel benutzen, auber und gut!</t>
  </si>
  <si>
    <t>Lobitos</t>
  </si>
  <si>
    <t>Los Muelles Surf CAmp</t>
  </si>
  <si>
    <t>3 Grillos Punto Hospedaje</t>
  </si>
  <si>
    <t>-3.69640, -80.70537</t>
  </si>
  <si>
    <t>Sol 30</t>
  </si>
  <si>
    <t>-4.45068, -81.27821</t>
  </si>
  <si>
    <t>-4.45068, -81.27822</t>
  </si>
  <si>
    <t>nette Location direkt am Strand, aber schlechtes Internet und schelchte sanitaere Anlagen</t>
  </si>
  <si>
    <t>Sehr rustikales Campinggelaende, etwas abgerockt, aber gutes Restaurant</t>
  </si>
  <si>
    <t>Sol20</t>
  </si>
  <si>
    <t>sol20</t>
  </si>
  <si>
    <t>Huanchaco</t>
  </si>
  <si>
    <t>Hostel Casa Amelia</t>
  </si>
  <si>
    <t>-8.07475, -79.11889</t>
  </si>
  <si>
    <t>sol30</t>
  </si>
  <si>
    <t>Enges Tor, leider ist der Parkplatz voll, wir bleiben vor dem Tor..</t>
  </si>
  <si>
    <t>-8.07475, -79.11890</t>
  </si>
  <si>
    <t>-8.07475, -79.11891</t>
  </si>
  <si>
    <t>-8.07475, -79.11892</t>
  </si>
  <si>
    <t>-8.07475, -79.11893</t>
  </si>
  <si>
    <t>Caraz</t>
  </si>
  <si>
    <t>Camping Guadellupe</t>
  </si>
  <si>
    <t>-9.05506, -77.79501</t>
  </si>
  <si>
    <t>Netter Eigner Jaime Veliz, super Sanis und riesige Rasenflaeche, super!</t>
  </si>
  <si>
    <t>Cerveceria Siera Andina</t>
  </si>
  <si>
    <t>-9.10893, -77.68558</t>
  </si>
  <si>
    <t>2 Bier</t>
  </si>
  <si>
    <t>Der Barkeeper ist sehr nett und erklaert uns die Unterschiede der Biere</t>
  </si>
  <si>
    <t>Paracaz</t>
  </si>
  <si>
    <t>Am Strand</t>
  </si>
  <si>
    <t>-13.91233, -76.281074</t>
  </si>
  <si>
    <t>Barranca</t>
  </si>
  <si>
    <t>Alto de Chorrillos</t>
  </si>
  <si>
    <t>10.75772, -77.76721</t>
  </si>
  <si>
    <t>Sol30</t>
  </si>
  <si>
    <t>Frie gestanden auf dem Parkpltz</t>
  </si>
  <si>
    <t>Camping Area , allein mit anderen Overlandern am Strand gestanden!</t>
  </si>
  <si>
    <t>Ica</t>
  </si>
  <si>
    <t>Ecocamp, Huacachino</t>
  </si>
  <si>
    <t>gesamt km</t>
  </si>
  <si>
    <t>-14.089024, -75.763713</t>
  </si>
  <si>
    <t>sol50</t>
  </si>
  <si>
    <t>Geniales Camp mit Pool und sauberen Sanis direkt in der Oase</t>
  </si>
  <si>
    <t>Camana</t>
  </si>
  <si>
    <t>Beachfront parking</t>
  </si>
  <si>
    <t>Nazca</t>
  </si>
  <si>
    <t xml:space="preserve">Hotel San Marco </t>
  </si>
  <si>
    <t>-14.83247, -74.95779</t>
  </si>
  <si>
    <t>-16.65555, -72.67921</t>
  </si>
  <si>
    <t>Ruhig, ganz ok, Pool nicht nutzbar, aber Dusche in einem Zimmer</t>
  </si>
  <si>
    <t>Direkt am Meer vor der Polizei, aber Samsta…voller Leute</t>
  </si>
  <si>
    <t>Arequipa</t>
  </si>
  <si>
    <t>Lions Backpakers Houe</t>
  </si>
  <si>
    <t>-16.38942, -71.54221</t>
  </si>
  <si>
    <t>sol15</t>
  </si>
  <si>
    <t>Eigentlich mehr ein Backpacker Hostal, aber wir haben gerade noch in die Einfahrt gepasst…! Nahe zum Zentrum.</t>
  </si>
  <si>
    <t>-16.38942, -71.54222</t>
  </si>
  <si>
    <t>-16.38942, -71.54223</t>
  </si>
  <si>
    <t>Colca Canon</t>
  </si>
  <si>
    <t>La Granja del Colca</t>
  </si>
  <si>
    <t>-15.60969, -71.92843</t>
  </si>
  <si>
    <t>Restaurant mit grossem Parkplatz und Aussichtsstelle, nette Leute, saubere Sanis und warem Dusche, Anfahrt von der Strasse etwas steil.</t>
  </si>
  <si>
    <t>Sicuani</t>
  </si>
  <si>
    <t>Hotel Wilkamayu</t>
  </si>
  <si>
    <t>-14.26109, -71.22707</t>
  </si>
  <si>
    <t>Hotel mit freundlichem Personal, wir bekommen einen Zimmerschluessel fuer Dusche und WC. Sicheres Parken im Hinterhof!</t>
  </si>
  <si>
    <t>sol36</t>
  </si>
  <si>
    <t>Cusco</t>
  </si>
  <si>
    <t>Quinta Lala Camping</t>
  </si>
  <si>
    <t>-13.50588, -71.98491</t>
  </si>
  <si>
    <t>-13.50588, -71.98492</t>
  </si>
  <si>
    <t>Einzige Chance in der Naehe der Innenstadt zu campen, gute Infrastruktur</t>
  </si>
  <si>
    <t>-13.50588, -71.98493</t>
  </si>
  <si>
    <t>-13.50588, -71.98494</t>
  </si>
  <si>
    <t>Puno</t>
  </si>
  <si>
    <t>Frei</t>
  </si>
  <si>
    <t>-15.81684, -69.99143</t>
  </si>
  <si>
    <t>Parkplatz vor der Kirche. Sind mit Roger Vilca morgen verabredet zur Uro Schilfhaus Tour.</t>
  </si>
  <si>
    <t>Bolvien: Cobacabana</t>
  </si>
  <si>
    <t>EcolodgeCopacabana</t>
  </si>
  <si>
    <t>-16.17878, -69.09927</t>
  </si>
  <si>
    <t>Bol 60</t>
  </si>
  <si>
    <t>Direkt am See, 20min Fussweg in die Stadt am See entlang!</t>
  </si>
  <si>
    <t>-16.17878, -69.09928</t>
  </si>
  <si>
    <t>Peru: Zorritos</t>
  </si>
  <si>
    <t>LaPaz</t>
  </si>
  <si>
    <t>Hotel Oberland</t>
  </si>
  <si>
    <t>-16.56788, -68.08930</t>
  </si>
  <si>
    <t>Bol120</t>
  </si>
  <si>
    <t>-16.56788, -68.08931</t>
  </si>
  <si>
    <t>Colchani</t>
  </si>
  <si>
    <t>-16.56788, -68.08932</t>
  </si>
  <si>
    <t>-16.56788, -68.08933</t>
  </si>
  <si>
    <t>Bol121</t>
  </si>
  <si>
    <t>Bol122</t>
  </si>
  <si>
    <t>-20.31123, -66.97219</t>
  </si>
  <si>
    <t>Hotel Cristal Samana</t>
  </si>
  <si>
    <t>-20.31123, -66.97220</t>
  </si>
  <si>
    <t>Uyuni</t>
  </si>
  <si>
    <t>Andes Salt Expeditions</t>
  </si>
  <si>
    <t>Emilio Lopez</t>
  </si>
  <si>
    <t>-20.47344, -66.83425</t>
  </si>
  <si>
    <t>Bol50</t>
  </si>
  <si>
    <t>Garage</t>
  </si>
  <si>
    <t>Altiplano</t>
  </si>
  <si>
    <t>Steinfeld an der Laguna Turquin</t>
  </si>
  <si>
    <t>-21.43610, -67.85779</t>
  </si>
  <si>
    <t>San Pedro de Atacama</t>
  </si>
  <si>
    <t>Los Abuelos</t>
  </si>
  <si>
    <t>-22.90594, -68.20466</t>
  </si>
  <si>
    <t>Parkplatz Zentral</t>
  </si>
  <si>
    <t>Tocopillo</t>
  </si>
  <si>
    <t>Hotel Galvarino</t>
  </si>
  <si>
    <t>Chile: San Pedro de Atacama</t>
  </si>
  <si>
    <t>Argentinen: hinter dem Passo de Jama</t>
  </si>
  <si>
    <t>Freies Campen</t>
  </si>
  <si>
    <t>-23.42567, -66.27755</t>
  </si>
  <si>
    <t>-22.08965, -70.19580</t>
  </si>
  <si>
    <t>-22.08965, -70.19581</t>
  </si>
  <si>
    <t>-22.08965, -70.19582</t>
  </si>
  <si>
    <t>-22.98168, -68.18314</t>
  </si>
  <si>
    <t>Humarhuarca</t>
  </si>
  <si>
    <t>El Rincon</t>
  </si>
  <si>
    <t>-23.20103, -65.33943</t>
  </si>
  <si>
    <t>Am Suedrand von LaPaz gelegen, gute Anbindung ueber die Seilbahn</t>
  </si>
  <si>
    <t>Salzhotel am Rand des Salars, nur Toiletten dafuer umsonst</t>
  </si>
  <si>
    <t>Nur El Burrito, wir waren in Lodges</t>
  </si>
  <si>
    <t>Grosser Platz bei Emilios Haus hinter seinem Eingangstor, warme Duschen, kein Internet</t>
  </si>
  <si>
    <t>Sensationeller Blick, ruhig sehr hoch!</t>
  </si>
  <si>
    <t>Schoer Campingplazt, aber wenig platz fuer Overlander, a mRand einer Mauer geht es…</t>
  </si>
  <si>
    <t>Notbehelf</t>
  </si>
  <si>
    <t>Hotelzimmer wegen Flucht aus San Pedro</t>
  </si>
  <si>
    <t>Nomad Andes</t>
  </si>
  <si>
    <t>Weil Los Abuelas endgueltig geschlossen hatte, etwas ausserhalb, sehr schoen!</t>
  </si>
  <si>
    <t>Ok, fuer eine Nacht, neben der Strasse aber hinter einem Wall, kaum sichtbar von der Strasse, schoener Sonnenuntergang</t>
  </si>
  <si>
    <t>Nett, viele Camper, schoene Aussicht, warme Duschen kein Internet</t>
  </si>
  <si>
    <t>Salta</t>
  </si>
  <si>
    <t>bei Molinos</t>
  </si>
  <si>
    <t>Utopia overland camping</t>
  </si>
  <si>
    <t>-25.36738, -66.23443</t>
  </si>
  <si>
    <t>Johan und Martina leben hier ihren Traum, overlander willkommen, alles noch sehr rudimentaer</t>
  </si>
  <si>
    <t>Altes grosses Schwimmbad mit Campingmoeglichkeit. WC und Duschen sehr runtergekommen aber sauber</t>
  </si>
  <si>
    <t>-24.81324, -65.41969</t>
  </si>
  <si>
    <t>Camping municipal Carlos Xamena</t>
  </si>
  <si>
    <t>Molinos</t>
  </si>
  <si>
    <t>Municipal camping</t>
  </si>
  <si>
    <t>Cafayate</t>
  </si>
  <si>
    <t>Santa Maria</t>
  </si>
  <si>
    <t>Uspallata</t>
  </si>
  <si>
    <t>Bareal</t>
  </si>
  <si>
    <t>Cilecito</t>
  </si>
  <si>
    <t>NP Ischigualasto</t>
  </si>
  <si>
    <t>Einfach und einsam, aber mit eigenem Bad und WC… gut, Kein Internet</t>
  </si>
  <si>
    <t>Riesiger Platz, sehr gut besucht, kein Internet</t>
  </si>
  <si>
    <t>Camping Luz y Fuerza</t>
  </si>
  <si>
    <t>-26.08097, -65.97685</t>
  </si>
  <si>
    <t>Camping el Sol</t>
  </si>
  <si>
    <t>-26.67650, -66.04614</t>
  </si>
  <si>
    <t>Costa del Rio</t>
  </si>
  <si>
    <t>-29.12533, -67.57096</t>
  </si>
  <si>
    <t>Sehr netter Caming, mit Pool und unter vielen Bauemen, mit Internet.</t>
  </si>
  <si>
    <t>Am auessersten Ende der Strasse, dafuer ruhig, warme Duschen nur mit voheriger Holzheizung, kein internet</t>
  </si>
  <si>
    <t>am Parkeingang</t>
  </si>
  <si>
    <t xml:space="preserve">Neu angelgt, Infrastruktur vom Park, saubere und gute WC und Duschen nutzbar, kein Internet </t>
  </si>
  <si>
    <t>am Parkeingang El Leoncito</t>
  </si>
  <si>
    <t>-30.16355, -67.84129</t>
  </si>
  <si>
    <t>Chile: vor Val Paraisso</t>
  </si>
  <si>
    <t>-31.79570, -69.33502</t>
  </si>
  <si>
    <t>-32.58483, -69.34688</t>
  </si>
  <si>
    <t>Municipal Uspallata Apuyam</t>
  </si>
  <si>
    <t>Camping Parque La Victoria</t>
  </si>
  <si>
    <t>-32.93082, -71.43420</t>
  </si>
  <si>
    <t>Riesig, aber unter grossen Bauemen</t>
  </si>
  <si>
    <t>schattig unter grossen Baumen, Kein Internet</t>
  </si>
  <si>
    <t>Nett und umsonst, gute Infrastruktur, kein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</si>
</sst>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7]d\.\ mmm\.\ 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4" fillId="0" borderId="0" xfId="0" applyFont="1"/>
    <xf numFmtId="0" fontId="1" fillId="0" borderId="0" xfId="0" applyFont="1" applyAlignment="1"/>
    <xf numFmtId="0" fontId="3" fillId="0" borderId="0" xfId="1" applyAlignment="1">
      <alignment vertical="center"/>
    </xf>
    <xf numFmtId="0" fontId="0" fillId="0" borderId="0" xfId="0" applyAlignment="1"/>
    <xf numFmtId="0" fontId="5" fillId="0" borderId="0" xfId="0" applyFont="1"/>
    <xf numFmtId="0" fontId="3" fillId="0" borderId="0" xfId="1"/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/>
    <xf numFmtId="0" fontId="0" fillId="2" borderId="0" xfId="0" quotePrefix="1" applyFill="1"/>
    <xf numFmtId="0" fontId="0" fillId="2" borderId="0" xfId="0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vivas.de/tarife/reisekrankenversicherung" TargetMode="External"/><Relationship Id="rId1" Type="http://schemas.openxmlformats.org/officeDocument/2006/relationships/hyperlink" Target="http://www.reiseversicherung-buchen.de/de/hom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92"/>
  <sheetViews>
    <sheetView topLeftCell="A64" zoomScale="115" zoomScaleNormal="115" workbookViewId="0">
      <selection activeCell="B93" sqref="B93"/>
    </sheetView>
  </sheetViews>
  <sheetFormatPr baseColWidth="10" defaultRowHeight="15" x14ac:dyDescent="0.25"/>
  <cols>
    <col min="1" max="1" width="20.7109375" customWidth="1"/>
    <col min="2" max="2" width="40.140625" style="9" customWidth="1"/>
    <col min="6" max="6" width="39.85546875" customWidth="1"/>
  </cols>
  <sheetData>
    <row r="1" spans="1:6" ht="15.75" x14ac:dyDescent="0.25">
      <c r="A1" s="10" t="s">
        <v>113</v>
      </c>
    </row>
    <row r="2" spans="1:6" s="1" customFormat="1" x14ac:dyDescent="0.25">
      <c r="A2" s="1" t="s">
        <v>22</v>
      </c>
      <c r="B2" s="7" t="s">
        <v>23</v>
      </c>
      <c r="C2" s="1" t="s">
        <v>24</v>
      </c>
      <c r="D2" s="1" t="s">
        <v>25</v>
      </c>
      <c r="E2" s="1" t="s">
        <v>26</v>
      </c>
    </row>
    <row r="3" spans="1:6" x14ac:dyDescent="0.25">
      <c r="A3" s="3" t="s">
        <v>0</v>
      </c>
      <c r="B3" s="2"/>
    </row>
    <row r="4" spans="1:6" x14ac:dyDescent="0.25">
      <c r="A4" s="4"/>
      <c r="B4" s="8" t="s">
        <v>1</v>
      </c>
      <c r="E4" t="s">
        <v>61</v>
      </c>
    </row>
    <row r="5" spans="1:6" x14ac:dyDescent="0.25">
      <c r="A5" s="4"/>
      <c r="B5" s="2" t="s">
        <v>2</v>
      </c>
      <c r="E5" t="s">
        <v>61</v>
      </c>
    </row>
    <row r="6" spans="1:6" x14ac:dyDescent="0.25">
      <c r="A6" s="4"/>
      <c r="B6" s="2" t="s">
        <v>3</v>
      </c>
      <c r="D6" t="s">
        <v>31</v>
      </c>
      <c r="E6" t="s">
        <v>61</v>
      </c>
      <c r="F6" s="11" t="s">
        <v>85</v>
      </c>
    </row>
    <row r="7" spans="1:6" x14ac:dyDescent="0.25">
      <c r="A7" s="4"/>
      <c r="B7" s="2" t="s">
        <v>76</v>
      </c>
      <c r="D7" t="s">
        <v>31</v>
      </c>
      <c r="E7" t="s">
        <v>61</v>
      </c>
    </row>
    <row r="8" spans="1:6" ht="30" x14ac:dyDescent="0.25">
      <c r="A8" s="4"/>
      <c r="B8" s="12" t="s">
        <v>86</v>
      </c>
      <c r="D8" t="s">
        <v>38</v>
      </c>
      <c r="E8" t="s">
        <v>35</v>
      </c>
    </row>
    <row r="9" spans="1:6" x14ac:dyDescent="0.25">
      <c r="A9" s="3" t="s">
        <v>5</v>
      </c>
      <c r="B9" s="2"/>
    </row>
    <row r="10" spans="1:6" hidden="1" x14ac:dyDescent="0.25">
      <c r="A10" s="3"/>
      <c r="B10" s="2" t="s">
        <v>27</v>
      </c>
      <c r="C10" t="s">
        <v>28</v>
      </c>
      <c r="D10" t="s">
        <v>29</v>
      </c>
      <c r="E10" t="s">
        <v>34</v>
      </c>
    </row>
    <row r="11" spans="1:6" x14ac:dyDescent="0.25">
      <c r="A11" s="3"/>
      <c r="B11" s="2" t="s">
        <v>37</v>
      </c>
      <c r="D11" t="s">
        <v>38</v>
      </c>
      <c r="E11" t="s">
        <v>36</v>
      </c>
      <c r="F11" t="s">
        <v>90</v>
      </c>
    </row>
    <row r="12" spans="1:6" x14ac:dyDescent="0.25">
      <c r="A12" s="4"/>
      <c r="B12" s="2" t="s">
        <v>91</v>
      </c>
      <c r="D12" t="s">
        <v>38</v>
      </c>
      <c r="E12" t="s">
        <v>35</v>
      </c>
    </row>
    <row r="13" spans="1:6" x14ac:dyDescent="0.25">
      <c r="A13" s="4" t="s">
        <v>17</v>
      </c>
      <c r="B13" s="2"/>
    </row>
    <row r="14" spans="1:6" x14ac:dyDescent="0.25">
      <c r="A14" s="4"/>
      <c r="B14" s="2" t="s">
        <v>80</v>
      </c>
      <c r="D14" t="s">
        <v>38</v>
      </c>
    </row>
    <row r="15" spans="1:6" x14ac:dyDescent="0.25">
      <c r="A15" s="4"/>
      <c r="B15" s="2" t="s">
        <v>62</v>
      </c>
      <c r="D15" t="s">
        <v>38</v>
      </c>
    </row>
    <row r="16" spans="1:6" x14ac:dyDescent="0.25">
      <c r="A16" s="4"/>
      <c r="B16" s="2" t="s">
        <v>81</v>
      </c>
      <c r="D16" t="s">
        <v>33</v>
      </c>
      <c r="E16" t="s">
        <v>56</v>
      </c>
    </row>
    <row r="17" spans="1:5" x14ac:dyDescent="0.25">
      <c r="A17" s="4"/>
      <c r="B17" s="2" t="s">
        <v>92</v>
      </c>
      <c r="D17" t="s">
        <v>38</v>
      </c>
      <c r="E17" t="s">
        <v>56</v>
      </c>
    </row>
    <row r="18" spans="1:5" x14ac:dyDescent="0.25">
      <c r="A18" s="4"/>
      <c r="B18" s="2"/>
    </row>
    <row r="19" spans="1:5" x14ac:dyDescent="0.25">
      <c r="A19" s="4"/>
      <c r="B19" s="2"/>
    </row>
    <row r="20" spans="1:5" x14ac:dyDescent="0.25">
      <c r="A20" s="3" t="s">
        <v>6</v>
      </c>
      <c r="B20" s="2"/>
    </row>
    <row r="21" spans="1:5" x14ac:dyDescent="0.25">
      <c r="A21" s="3"/>
      <c r="B21" s="2" t="s">
        <v>87</v>
      </c>
      <c r="D21" t="s">
        <v>31</v>
      </c>
      <c r="E21" t="s">
        <v>67</v>
      </c>
    </row>
    <row r="22" spans="1:5" x14ac:dyDescent="0.25">
      <c r="A22" s="3"/>
      <c r="B22" s="2" t="s">
        <v>93</v>
      </c>
      <c r="D22" t="s">
        <v>31</v>
      </c>
      <c r="E22" t="s">
        <v>88</v>
      </c>
    </row>
    <row r="23" spans="1:5" x14ac:dyDescent="0.25">
      <c r="A23" s="3" t="s">
        <v>7</v>
      </c>
      <c r="B23" s="2"/>
    </row>
    <row r="24" spans="1:5" hidden="1" x14ac:dyDescent="0.25">
      <c r="A24" s="4"/>
      <c r="B24" s="2" t="s">
        <v>8</v>
      </c>
      <c r="C24" t="s">
        <v>28</v>
      </c>
      <c r="D24" t="s">
        <v>33</v>
      </c>
      <c r="E24" t="s">
        <v>34</v>
      </c>
    </row>
    <row r="25" spans="1:5" x14ac:dyDescent="0.25">
      <c r="A25" s="4"/>
      <c r="B25" s="2" t="s">
        <v>71</v>
      </c>
      <c r="C25" t="s">
        <v>28</v>
      </c>
      <c r="D25" t="s">
        <v>33</v>
      </c>
      <c r="E25" t="s">
        <v>56</v>
      </c>
    </row>
    <row r="26" spans="1:5" x14ac:dyDescent="0.25">
      <c r="A26" s="4"/>
      <c r="B26" s="2" t="s">
        <v>10</v>
      </c>
      <c r="D26" t="s">
        <v>33</v>
      </c>
      <c r="E26" t="s">
        <v>35</v>
      </c>
    </row>
    <row r="27" spans="1:5" x14ac:dyDescent="0.25">
      <c r="A27" s="4"/>
      <c r="B27" s="2" t="s">
        <v>57</v>
      </c>
      <c r="C27" t="s">
        <v>28</v>
      </c>
      <c r="D27" t="s">
        <v>33</v>
      </c>
      <c r="E27" t="s">
        <v>88</v>
      </c>
    </row>
    <row r="28" spans="1:5" hidden="1" x14ac:dyDescent="0.25">
      <c r="A28" s="4"/>
      <c r="B28" s="2" t="s">
        <v>78</v>
      </c>
      <c r="C28" t="s">
        <v>28</v>
      </c>
      <c r="D28" t="s">
        <v>33</v>
      </c>
      <c r="E28" t="s">
        <v>61</v>
      </c>
    </row>
    <row r="29" spans="1:5" x14ac:dyDescent="0.25">
      <c r="A29" s="4"/>
      <c r="B29" s="2" t="s">
        <v>89</v>
      </c>
      <c r="C29" t="s">
        <v>28</v>
      </c>
      <c r="D29" t="s">
        <v>31</v>
      </c>
      <c r="E29" t="s">
        <v>88</v>
      </c>
    </row>
    <row r="30" spans="1:5" x14ac:dyDescent="0.25">
      <c r="A30" s="4"/>
      <c r="B30" s="2" t="s">
        <v>94</v>
      </c>
      <c r="C30" t="s">
        <v>28</v>
      </c>
      <c r="D30" t="s">
        <v>33</v>
      </c>
      <c r="E30" t="s">
        <v>88</v>
      </c>
    </row>
    <row r="31" spans="1:5" x14ac:dyDescent="0.25">
      <c r="A31" s="4"/>
      <c r="B31" s="2" t="s">
        <v>110</v>
      </c>
      <c r="C31" t="s">
        <v>28</v>
      </c>
      <c r="D31" t="s">
        <v>111</v>
      </c>
      <c r="E31" t="s">
        <v>67</v>
      </c>
    </row>
    <row r="32" spans="1:5" x14ac:dyDescent="0.25">
      <c r="A32" s="3" t="s">
        <v>11</v>
      </c>
    </row>
    <row r="33" spans="1:6" x14ac:dyDescent="0.25">
      <c r="A33" s="4"/>
      <c r="B33" s="2" t="s">
        <v>12</v>
      </c>
      <c r="D33" t="s">
        <v>31</v>
      </c>
      <c r="E33" t="s">
        <v>88</v>
      </c>
    </row>
    <row r="34" spans="1:6" x14ac:dyDescent="0.25">
      <c r="A34" s="4"/>
      <c r="B34" s="2" t="s">
        <v>77</v>
      </c>
      <c r="D34" t="s">
        <v>33</v>
      </c>
      <c r="E34" t="s">
        <v>56</v>
      </c>
    </row>
    <row r="35" spans="1:6" x14ac:dyDescent="0.25">
      <c r="A35" s="4"/>
      <c r="B35" s="2" t="s">
        <v>79</v>
      </c>
      <c r="D35" t="s">
        <v>38</v>
      </c>
      <c r="E35" t="s">
        <v>61</v>
      </c>
    </row>
    <row r="36" spans="1:6" x14ac:dyDescent="0.25">
      <c r="A36" s="4"/>
      <c r="B36" s="2" t="s">
        <v>95</v>
      </c>
      <c r="D36" t="s">
        <v>31</v>
      </c>
      <c r="E36" t="s">
        <v>61</v>
      </c>
    </row>
    <row r="37" spans="1:6" x14ac:dyDescent="0.25">
      <c r="A37" s="4"/>
      <c r="B37" s="2" t="s">
        <v>82</v>
      </c>
      <c r="D37" t="s">
        <v>31</v>
      </c>
      <c r="E37" t="s">
        <v>56</v>
      </c>
    </row>
    <row r="38" spans="1:6" x14ac:dyDescent="0.25">
      <c r="A38" s="3" t="s">
        <v>96</v>
      </c>
      <c r="B38" s="2"/>
    </row>
    <row r="39" spans="1:6" x14ac:dyDescent="0.25">
      <c r="A39" s="4"/>
      <c r="B39" s="2" t="s">
        <v>64</v>
      </c>
      <c r="C39" t="s">
        <v>65</v>
      </c>
      <c r="D39" t="s">
        <v>38</v>
      </c>
    </row>
    <row r="40" spans="1:6" x14ac:dyDescent="0.25">
      <c r="A40" s="4"/>
      <c r="B40" s="2" t="s">
        <v>97</v>
      </c>
      <c r="D40" t="s">
        <v>31</v>
      </c>
      <c r="E40" t="s">
        <v>56</v>
      </c>
    </row>
    <row r="41" spans="1:6" x14ac:dyDescent="0.25">
      <c r="A41" s="4"/>
      <c r="B41" s="2" t="s">
        <v>98</v>
      </c>
      <c r="D41" t="s">
        <v>31</v>
      </c>
      <c r="E41" t="s">
        <v>56</v>
      </c>
    </row>
    <row r="42" spans="1:6" x14ac:dyDescent="0.25">
      <c r="A42" s="3" t="s">
        <v>17</v>
      </c>
      <c r="B42" s="2"/>
    </row>
    <row r="43" spans="1:6" x14ac:dyDescent="0.25">
      <c r="A43" s="3"/>
      <c r="B43" s="2" t="s">
        <v>99</v>
      </c>
      <c r="D43" t="s">
        <v>38</v>
      </c>
      <c r="E43" t="s">
        <v>88</v>
      </c>
      <c r="F43" t="s">
        <v>100</v>
      </c>
    </row>
    <row r="44" spans="1:6" hidden="1" x14ac:dyDescent="0.25">
      <c r="A44" s="4"/>
      <c r="B44" s="2" t="s">
        <v>18</v>
      </c>
      <c r="C44" t="s">
        <v>28</v>
      </c>
      <c r="D44" t="s">
        <v>31</v>
      </c>
      <c r="E44" t="s">
        <v>61</v>
      </c>
    </row>
    <row r="45" spans="1:6" x14ac:dyDescent="0.25">
      <c r="A45" s="4"/>
      <c r="B45" s="2" t="s">
        <v>19</v>
      </c>
    </row>
    <row r="46" spans="1:6" x14ac:dyDescent="0.25">
      <c r="A46" s="4"/>
      <c r="B46" s="2" t="s">
        <v>20</v>
      </c>
      <c r="D46" t="s">
        <v>33</v>
      </c>
      <c r="E46" t="s">
        <v>56</v>
      </c>
    </row>
    <row r="47" spans="1:6" x14ac:dyDescent="0.25">
      <c r="A47" s="4"/>
      <c r="B47" s="2" t="s">
        <v>62</v>
      </c>
      <c r="D47" t="s">
        <v>29</v>
      </c>
      <c r="E47" t="s">
        <v>88</v>
      </c>
      <c r="F47" t="s">
        <v>102</v>
      </c>
    </row>
    <row r="48" spans="1:6" x14ac:dyDescent="0.25">
      <c r="A48" s="4"/>
      <c r="B48" s="2" t="s">
        <v>21</v>
      </c>
      <c r="D48" t="s">
        <v>29</v>
      </c>
      <c r="E48" t="s">
        <v>88</v>
      </c>
      <c r="F48" t="s">
        <v>101</v>
      </c>
    </row>
    <row r="49" spans="1:5" x14ac:dyDescent="0.25">
      <c r="A49" s="4"/>
      <c r="B49" s="2" t="s">
        <v>84</v>
      </c>
      <c r="D49" t="s">
        <v>33</v>
      </c>
      <c r="E49" t="s">
        <v>56</v>
      </c>
    </row>
    <row r="50" spans="1:5" x14ac:dyDescent="0.25">
      <c r="A50" s="4"/>
      <c r="B50" s="2" t="s">
        <v>104</v>
      </c>
      <c r="D50" t="s">
        <v>31</v>
      </c>
      <c r="E50" t="s">
        <v>88</v>
      </c>
    </row>
    <row r="51" spans="1:5" x14ac:dyDescent="0.25">
      <c r="A51" s="4"/>
      <c r="B51" s="2" t="s">
        <v>103</v>
      </c>
      <c r="D51" t="s">
        <v>38</v>
      </c>
      <c r="E51" t="s">
        <v>56</v>
      </c>
    </row>
    <row r="52" spans="1:5" ht="30" x14ac:dyDescent="0.25">
      <c r="A52" s="4"/>
      <c r="B52" s="12" t="s">
        <v>105</v>
      </c>
      <c r="D52" t="s">
        <v>106</v>
      </c>
      <c r="E52" t="s">
        <v>56</v>
      </c>
    </row>
    <row r="53" spans="1:5" x14ac:dyDescent="0.25">
      <c r="A53" s="5" t="s">
        <v>47</v>
      </c>
      <c r="B53" s="2"/>
    </row>
    <row r="54" spans="1:5" x14ac:dyDescent="0.25">
      <c r="A54" s="4"/>
      <c r="B54" s="2" t="s">
        <v>66</v>
      </c>
      <c r="D54" t="s">
        <v>33</v>
      </c>
      <c r="E54" t="s">
        <v>61</v>
      </c>
    </row>
    <row r="55" spans="1:5" x14ac:dyDescent="0.25">
      <c r="A55" s="4"/>
      <c r="B55" s="2" t="s">
        <v>4</v>
      </c>
      <c r="D55" t="s">
        <v>33</v>
      </c>
      <c r="E55" t="s">
        <v>61</v>
      </c>
    </row>
    <row r="56" spans="1:5" x14ac:dyDescent="0.25">
      <c r="A56" s="4"/>
    </row>
    <row r="57" spans="1:5" x14ac:dyDescent="0.25">
      <c r="A57" s="4" t="s">
        <v>39</v>
      </c>
      <c r="B57" s="2"/>
    </row>
    <row r="58" spans="1:5" x14ac:dyDescent="0.25">
      <c r="A58" s="4"/>
      <c r="B58" s="2" t="s">
        <v>40</v>
      </c>
      <c r="D58" t="s">
        <v>33</v>
      </c>
      <c r="E58" t="s">
        <v>61</v>
      </c>
    </row>
    <row r="59" spans="1:5" x14ac:dyDescent="0.25">
      <c r="A59" s="4"/>
      <c r="B59" s="2" t="s">
        <v>41</v>
      </c>
      <c r="D59" t="s">
        <v>33</v>
      </c>
      <c r="E59" t="s">
        <v>61</v>
      </c>
    </row>
    <row r="60" spans="1:5" x14ac:dyDescent="0.25">
      <c r="A60" s="4"/>
      <c r="B60" s="2" t="s">
        <v>42</v>
      </c>
      <c r="D60" t="s">
        <v>33</v>
      </c>
      <c r="E60" t="s">
        <v>67</v>
      </c>
    </row>
    <row r="61" spans="1:5" x14ac:dyDescent="0.25">
      <c r="A61" s="4"/>
      <c r="B61" s="2" t="s">
        <v>43</v>
      </c>
      <c r="D61" t="s">
        <v>33</v>
      </c>
      <c r="E61" t="s">
        <v>67</v>
      </c>
    </row>
    <row r="62" spans="1:5" x14ac:dyDescent="0.25">
      <c r="A62" s="4"/>
      <c r="B62" s="2" t="s">
        <v>44</v>
      </c>
      <c r="D62" t="s">
        <v>33</v>
      </c>
      <c r="E62" t="s">
        <v>32</v>
      </c>
    </row>
    <row r="63" spans="1:5" hidden="1" x14ac:dyDescent="0.25">
      <c r="A63" s="4"/>
      <c r="B63" s="2" t="s">
        <v>45</v>
      </c>
      <c r="C63" t="s">
        <v>28</v>
      </c>
      <c r="D63" t="s">
        <v>33</v>
      </c>
      <c r="E63" t="s">
        <v>32</v>
      </c>
    </row>
    <row r="64" spans="1:5" x14ac:dyDescent="0.25">
      <c r="A64" s="4"/>
      <c r="B64" s="2" t="s">
        <v>46</v>
      </c>
      <c r="D64" t="s">
        <v>33</v>
      </c>
      <c r="E64" t="s">
        <v>35</v>
      </c>
    </row>
    <row r="65" spans="1:5" hidden="1" x14ac:dyDescent="0.25">
      <c r="A65" s="4"/>
      <c r="B65" s="2" t="s">
        <v>63</v>
      </c>
      <c r="C65" t="s">
        <v>28</v>
      </c>
      <c r="D65" t="s">
        <v>33</v>
      </c>
      <c r="E65" t="s">
        <v>36</v>
      </c>
    </row>
    <row r="66" spans="1:5" x14ac:dyDescent="0.25">
      <c r="A66" s="4"/>
      <c r="B66" s="2"/>
    </row>
    <row r="67" spans="1:5" x14ac:dyDescent="0.25">
      <c r="A67" s="4" t="s">
        <v>13</v>
      </c>
    </row>
    <row r="68" spans="1:5" hidden="1" x14ac:dyDescent="0.25">
      <c r="B68" s="2" t="s">
        <v>9</v>
      </c>
      <c r="C68" t="s">
        <v>28</v>
      </c>
      <c r="D68" t="s">
        <v>33</v>
      </c>
      <c r="E68" t="s">
        <v>35</v>
      </c>
    </row>
    <row r="69" spans="1:5" x14ac:dyDescent="0.25">
      <c r="B69" s="2" t="s">
        <v>73</v>
      </c>
      <c r="C69" t="s">
        <v>28</v>
      </c>
      <c r="D69" t="s">
        <v>33</v>
      </c>
      <c r="E69" t="s">
        <v>67</v>
      </c>
    </row>
    <row r="70" spans="1:5" hidden="1" x14ac:dyDescent="0.25">
      <c r="B70" s="2" t="s">
        <v>48</v>
      </c>
      <c r="C70" t="s">
        <v>28</v>
      </c>
      <c r="D70" t="s">
        <v>33</v>
      </c>
      <c r="E70" t="s">
        <v>35</v>
      </c>
    </row>
    <row r="71" spans="1:5" hidden="1" x14ac:dyDescent="0.25">
      <c r="B71" s="2" t="s">
        <v>68</v>
      </c>
      <c r="C71" t="s">
        <v>28</v>
      </c>
      <c r="D71" t="s">
        <v>33</v>
      </c>
      <c r="E71" t="s">
        <v>35</v>
      </c>
    </row>
    <row r="72" spans="1:5" x14ac:dyDescent="0.25">
      <c r="B72" s="2" t="s">
        <v>49</v>
      </c>
      <c r="D72" t="s">
        <v>33</v>
      </c>
      <c r="E72" t="s">
        <v>67</v>
      </c>
    </row>
    <row r="73" spans="1:5" x14ac:dyDescent="0.25">
      <c r="B73" s="2" t="s">
        <v>58</v>
      </c>
      <c r="C73" t="s">
        <v>28</v>
      </c>
      <c r="D73" t="s">
        <v>33</v>
      </c>
      <c r="E73" t="s">
        <v>67</v>
      </c>
    </row>
    <row r="74" spans="1:5" hidden="1" x14ac:dyDescent="0.25">
      <c r="B74" s="2" t="s">
        <v>50</v>
      </c>
      <c r="C74" t="s">
        <v>28</v>
      </c>
      <c r="D74" t="s">
        <v>33</v>
      </c>
      <c r="E74" t="s">
        <v>30</v>
      </c>
    </row>
    <row r="75" spans="1:5" hidden="1" x14ac:dyDescent="0.25">
      <c r="B75" s="2" t="s">
        <v>51</v>
      </c>
      <c r="C75" t="s">
        <v>59</v>
      </c>
      <c r="D75" t="s">
        <v>33</v>
      </c>
      <c r="E75" t="s">
        <v>60</v>
      </c>
    </row>
    <row r="76" spans="1:5" hidden="1" x14ac:dyDescent="0.25">
      <c r="B76" s="2" t="s">
        <v>52</v>
      </c>
      <c r="C76" s="6" t="s">
        <v>28</v>
      </c>
      <c r="D76" t="s">
        <v>33</v>
      </c>
      <c r="E76" t="s">
        <v>60</v>
      </c>
    </row>
    <row r="77" spans="1:5" hidden="1" x14ac:dyDescent="0.25">
      <c r="B77" s="2" t="s">
        <v>45</v>
      </c>
      <c r="C77" s="6" t="s">
        <v>28</v>
      </c>
      <c r="D77" t="s">
        <v>33</v>
      </c>
      <c r="E77" t="s">
        <v>60</v>
      </c>
    </row>
    <row r="78" spans="1:5" x14ac:dyDescent="0.25">
      <c r="B78" s="2" t="s">
        <v>53</v>
      </c>
      <c r="C78" t="s">
        <v>28</v>
      </c>
      <c r="D78" t="s">
        <v>33</v>
      </c>
      <c r="E78" t="s">
        <v>67</v>
      </c>
    </row>
    <row r="79" spans="1:5" x14ac:dyDescent="0.25">
      <c r="B79" s="2" t="s">
        <v>54</v>
      </c>
      <c r="D79" t="s">
        <v>33</v>
      </c>
      <c r="E79" t="s">
        <v>67</v>
      </c>
    </row>
    <row r="80" spans="1:5" x14ac:dyDescent="0.25">
      <c r="B80" s="2" t="s">
        <v>55</v>
      </c>
      <c r="C80" t="s">
        <v>112</v>
      </c>
      <c r="D80" t="s">
        <v>33</v>
      </c>
      <c r="E80" t="s">
        <v>35</v>
      </c>
    </row>
    <row r="81" spans="2:5" x14ac:dyDescent="0.25">
      <c r="B81" s="2" t="s">
        <v>14</v>
      </c>
      <c r="D81" t="s">
        <v>38</v>
      </c>
      <c r="E81" t="s">
        <v>35</v>
      </c>
    </row>
    <row r="82" spans="2:5" hidden="1" x14ac:dyDescent="0.25">
      <c r="B82" s="2" t="s">
        <v>15</v>
      </c>
      <c r="C82" t="s">
        <v>28</v>
      </c>
      <c r="D82" t="s">
        <v>33</v>
      </c>
      <c r="E82" t="s">
        <v>61</v>
      </c>
    </row>
    <row r="83" spans="2:5" x14ac:dyDescent="0.25">
      <c r="B83" s="2" t="s">
        <v>16</v>
      </c>
    </row>
    <row r="84" spans="2:5" x14ac:dyDescent="0.25">
      <c r="B84" s="2" t="s">
        <v>69</v>
      </c>
      <c r="C84" t="s">
        <v>28</v>
      </c>
      <c r="D84" t="s">
        <v>33</v>
      </c>
      <c r="E84" t="s">
        <v>35</v>
      </c>
    </row>
    <row r="85" spans="2:5" hidden="1" x14ac:dyDescent="0.25">
      <c r="B85" s="2" t="s">
        <v>70</v>
      </c>
      <c r="C85" t="s">
        <v>28</v>
      </c>
      <c r="D85" t="s">
        <v>38</v>
      </c>
      <c r="E85" t="s">
        <v>35</v>
      </c>
    </row>
    <row r="86" spans="2:5" hidden="1" x14ac:dyDescent="0.25">
      <c r="B86" s="2" t="s">
        <v>72</v>
      </c>
      <c r="C86" t="s">
        <v>28</v>
      </c>
      <c r="D86" t="s">
        <v>33</v>
      </c>
      <c r="E86" t="s">
        <v>67</v>
      </c>
    </row>
    <row r="87" spans="2:5" x14ac:dyDescent="0.25">
      <c r="B87" s="2" t="s">
        <v>74</v>
      </c>
      <c r="C87" t="s">
        <v>28</v>
      </c>
      <c r="D87" t="s">
        <v>33</v>
      </c>
      <c r="E87" t="s">
        <v>35</v>
      </c>
    </row>
    <row r="88" spans="2:5" x14ac:dyDescent="0.25">
      <c r="B88" s="2" t="s">
        <v>75</v>
      </c>
      <c r="C88" t="s">
        <v>28</v>
      </c>
      <c r="D88" t="s">
        <v>33</v>
      </c>
      <c r="E88" t="s">
        <v>35</v>
      </c>
    </row>
    <row r="89" spans="2:5" hidden="1" x14ac:dyDescent="0.25">
      <c r="B89" s="2" t="s">
        <v>83</v>
      </c>
      <c r="C89" t="s">
        <v>28</v>
      </c>
      <c r="D89" t="s">
        <v>33</v>
      </c>
      <c r="E89" t="s">
        <v>35</v>
      </c>
    </row>
    <row r="90" spans="2:5" x14ac:dyDescent="0.25">
      <c r="B90" s="2" t="s">
        <v>107</v>
      </c>
      <c r="C90" t="s">
        <v>28</v>
      </c>
      <c r="D90" t="s">
        <v>108</v>
      </c>
      <c r="E90" t="s">
        <v>67</v>
      </c>
    </row>
    <row r="91" spans="2:5" x14ac:dyDescent="0.25">
      <c r="B91" s="2" t="s">
        <v>109</v>
      </c>
      <c r="C91" t="s">
        <v>28</v>
      </c>
      <c r="D91" t="s">
        <v>33</v>
      </c>
      <c r="E91" t="s">
        <v>67</v>
      </c>
    </row>
    <row r="92" spans="2:5" x14ac:dyDescent="0.25">
      <c r="B92" s="2" t="s">
        <v>114</v>
      </c>
      <c r="D92" t="s">
        <v>33</v>
      </c>
      <c r="E92" t="s">
        <v>67</v>
      </c>
    </row>
  </sheetData>
  <autoFilter ref="A1:F91">
    <filterColumn colId="2">
      <filters blank="1">
        <filter val="in arbeit"/>
        <filter val="laufend"/>
        <filter val="Status"/>
      </filters>
    </filterColumn>
  </autoFilter>
  <hyperlinks>
    <hyperlink ref="B4" r:id="rId1"/>
    <hyperlink ref="F6" r:id="rId2" location="/beratung/reise"/>
  </hyperlinks>
  <pageMargins left="0.7" right="0.7" top="0.78740157499999996" bottom="0.78740157499999996" header="0.3" footer="0.3"/>
  <pageSetup paperSize="9" orientation="portrait" horizont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topLeftCell="A111" workbookViewId="0">
      <selection activeCell="A123" sqref="A123"/>
    </sheetView>
  </sheetViews>
  <sheetFormatPr baseColWidth="10" defaultRowHeight="15" x14ac:dyDescent="0.25"/>
  <cols>
    <col min="1" max="1" width="11.42578125" style="13"/>
    <col min="2" max="2" width="11.42578125" style="14"/>
    <col min="3" max="3" width="26.85546875" style="13" customWidth="1"/>
    <col min="4" max="4" width="27" customWidth="1"/>
    <col min="5" max="5" width="21.85546875" customWidth="1"/>
    <col min="6" max="6" width="10.5703125" style="16" customWidth="1"/>
    <col min="7" max="7" width="11.42578125" style="15"/>
    <col min="8" max="8" width="11.42578125" style="16"/>
    <col min="9" max="10" width="13.42578125" style="16" customWidth="1"/>
    <col min="11" max="11" width="11.140625" style="16" customWidth="1"/>
    <col min="12" max="12" width="46.42578125" customWidth="1"/>
    <col min="14" max="14" width="34.28515625" customWidth="1"/>
  </cols>
  <sheetData>
    <row r="1" spans="1:14" x14ac:dyDescent="0.25">
      <c r="A1" s="13" t="s">
        <v>115</v>
      </c>
      <c r="B1" s="14" t="s">
        <v>116</v>
      </c>
      <c r="C1" s="13" t="s">
        <v>117</v>
      </c>
      <c r="D1" t="s">
        <v>118</v>
      </c>
      <c r="E1" t="s">
        <v>43</v>
      </c>
      <c r="F1" s="16" t="s">
        <v>145</v>
      </c>
      <c r="G1" s="15" t="s">
        <v>135</v>
      </c>
      <c r="H1" s="16" t="s">
        <v>137</v>
      </c>
      <c r="I1" s="16" t="s">
        <v>138</v>
      </c>
      <c r="J1" s="16" t="s">
        <v>304</v>
      </c>
      <c r="K1" s="16" t="s">
        <v>147</v>
      </c>
      <c r="L1" s="16" t="s">
        <v>148</v>
      </c>
      <c r="M1" s="16" t="s">
        <v>149</v>
      </c>
      <c r="N1" s="16" t="s">
        <v>174</v>
      </c>
    </row>
    <row r="2" spans="1:14" x14ac:dyDescent="0.25">
      <c r="A2" s="13">
        <v>1</v>
      </c>
      <c r="B2" s="14" t="s">
        <v>119</v>
      </c>
      <c r="C2" s="13" t="s">
        <v>123</v>
      </c>
      <c r="D2" t="s">
        <v>136</v>
      </c>
      <c r="F2" s="16">
        <v>0</v>
      </c>
      <c r="K2" s="16">
        <v>32</v>
      </c>
    </row>
    <row r="3" spans="1:14" x14ac:dyDescent="0.25">
      <c r="A3" s="13">
        <v>2</v>
      </c>
      <c r="B3" s="14" t="s">
        <v>120</v>
      </c>
      <c r="C3" s="13" t="s">
        <v>123</v>
      </c>
      <c r="D3" t="s">
        <v>136</v>
      </c>
      <c r="F3" s="16">
        <v>0</v>
      </c>
      <c r="K3" s="16">
        <v>33</v>
      </c>
    </row>
    <row r="4" spans="1:14" x14ac:dyDescent="0.25">
      <c r="A4" s="13">
        <v>3</v>
      </c>
      <c r="B4" s="14" t="s">
        <v>121</v>
      </c>
      <c r="C4" s="13" t="s">
        <v>123</v>
      </c>
      <c r="D4" t="s">
        <v>136</v>
      </c>
      <c r="F4" s="16">
        <v>0</v>
      </c>
      <c r="K4" s="16">
        <v>33</v>
      </c>
    </row>
    <row r="5" spans="1:14" x14ac:dyDescent="0.25">
      <c r="A5" s="13">
        <v>4</v>
      </c>
      <c r="B5" s="14" t="s">
        <v>122</v>
      </c>
      <c r="C5" s="13" t="s">
        <v>123</v>
      </c>
      <c r="D5" t="s">
        <v>136</v>
      </c>
      <c r="F5" s="16">
        <v>0</v>
      </c>
      <c r="K5" s="16">
        <v>34</v>
      </c>
    </row>
    <row r="6" spans="1:14" x14ac:dyDescent="0.25">
      <c r="A6" s="13">
        <v>5</v>
      </c>
      <c r="B6" s="14" t="s">
        <v>124</v>
      </c>
      <c r="C6" s="13" t="s">
        <v>123</v>
      </c>
      <c r="D6" t="s">
        <v>136</v>
      </c>
      <c r="F6" s="16">
        <v>0</v>
      </c>
      <c r="K6" s="16">
        <v>35</v>
      </c>
      <c r="L6" t="s">
        <v>157</v>
      </c>
    </row>
    <row r="7" spans="1:14" x14ac:dyDescent="0.25">
      <c r="A7" s="13">
        <v>6</v>
      </c>
      <c r="B7" s="14" t="s">
        <v>125</v>
      </c>
      <c r="C7" s="13" t="s">
        <v>123</v>
      </c>
      <c r="D7" t="s">
        <v>136</v>
      </c>
      <c r="F7" s="16">
        <v>0</v>
      </c>
      <c r="H7" s="16">
        <v>23380</v>
      </c>
      <c r="I7" s="16">
        <v>20</v>
      </c>
      <c r="K7" s="16">
        <v>35</v>
      </c>
    </row>
    <row r="8" spans="1:14" x14ac:dyDescent="0.25">
      <c r="A8" s="13">
        <v>7</v>
      </c>
      <c r="B8" s="14" t="s">
        <v>126</v>
      </c>
      <c r="C8" s="13" t="s">
        <v>156</v>
      </c>
      <c r="D8" t="s">
        <v>144</v>
      </c>
      <c r="E8" t="s">
        <v>146</v>
      </c>
      <c r="F8" s="16">
        <v>210</v>
      </c>
      <c r="G8" s="15">
        <v>25000</v>
      </c>
      <c r="H8" s="16">
        <v>23410</v>
      </c>
      <c r="I8" s="16">
        <f t="shared" ref="I8:I12" si="0">H8-H7</f>
        <v>30</v>
      </c>
      <c r="J8" s="16">
        <f>I7+I8</f>
        <v>50</v>
      </c>
      <c r="K8" s="16">
        <v>33</v>
      </c>
      <c r="L8" t="s">
        <v>155</v>
      </c>
    </row>
    <row r="9" spans="1:14" x14ac:dyDescent="0.25">
      <c r="A9" s="13">
        <v>8</v>
      </c>
      <c r="B9" s="14" t="s">
        <v>127</v>
      </c>
      <c r="C9" s="13" t="s">
        <v>131</v>
      </c>
      <c r="D9" t="s">
        <v>133</v>
      </c>
      <c r="E9" t="s">
        <v>140</v>
      </c>
      <c r="F9" s="16">
        <v>0</v>
      </c>
      <c r="G9" s="15">
        <v>40000</v>
      </c>
      <c r="H9" s="16">
        <v>23680</v>
      </c>
      <c r="I9" s="16">
        <f t="shared" si="0"/>
        <v>270</v>
      </c>
      <c r="J9" s="16">
        <f>J8+I9</f>
        <v>320</v>
      </c>
      <c r="K9" s="16">
        <v>33</v>
      </c>
    </row>
    <row r="10" spans="1:14" x14ac:dyDescent="0.25">
      <c r="A10" s="13">
        <v>9</v>
      </c>
      <c r="B10" s="14" t="s">
        <v>128</v>
      </c>
      <c r="C10" s="13" t="s">
        <v>131</v>
      </c>
      <c r="D10" t="s">
        <v>133</v>
      </c>
      <c r="E10" t="s">
        <v>141</v>
      </c>
      <c r="F10" s="16">
        <v>0</v>
      </c>
      <c r="G10" s="15">
        <v>40000</v>
      </c>
      <c r="H10" s="16">
        <v>23680</v>
      </c>
      <c r="I10" s="16">
        <f t="shared" si="0"/>
        <v>0</v>
      </c>
      <c r="J10" s="16">
        <f t="shared" ref="J10:J31" si="1">J9+I10</f>
        <v>320</v>
      </c>
      <c r="K10" s="16">
        <v>33</v>
      </c>
    </row>
    <row r="11" spans="1:14" x14ac:dyDescent="0.25">
      <c r="A11" s="13">
        <v>10</v>
      </c>
      <c r="B11" s="14" t="s">
        <v>129</v>
      </c>
      <c r="C11" s="13" t="s">
        <v>131</v>
      </c>
      <c r="D11" t="s">
        <v>133</v>
      </c>
      <c r="E11" t="s">
        <v>142</v>
      </c>
      <c r="F11" s="16">
        <v>0</v>
      </c>
      <c r="G11" s="15">
        <v>40000</v>
      </c>
      <c r="H11" s="16">
        <v>23680</v>
      </c>
      <c r="I11" s="16">
        <f t="shared" si="0"/>
        <v>0</v>
      </c>
      <c r="J11" s="16">
        <f t="shared" si="1"/>
        <v>320</v>
      </c>
      <c r="K11" s="16">
        <v>33</v>
      </c>
    </row>
    <row r="12" spans="1:14" x14ac:dyDescent="0.25">
      <c r="A12" s="13">
        <v>11</v>
      </c>
      <c r="B12" s="14" t="s">
        <v>130</v>
      </c>
      <c r="C12" s="13" t="s">
        <v>131</v>
      </c>
      <c r="D12" t="s">
        <v>133</v>
      </c>
      <c r="E12" t="s">
        <v>143</v>
      </c>
      <c r="F12" s="16">
        <v>0</v>
      </c>
      <c r="G12" s="15">
        <v>40000</v>
      </c>
      <c r="H12" s="16">
        <v>23680</v>
      </c>
      <c r="I12" s="16">
        <f t="shared" si="0"/>
        <v>0</v>
      </c>
      <c r="J12" s="16">
        <f t="shared" si="1"/>
        <v>320</v>
      </c>
      <c r="K12" s="16">
        <v>31</v>
      </c>
    </row>
    <row r="13" spans="1:14" x14ac:dyDescent="0.25">
      <c r="A13" s="13">
        <v>12</v>
      </c>
      <c r="B13" s="14">
        <v>43405</v>
      </c>
      <c r="C13" s="13" t="s">
        <v>132</v>
      </c>
      <c r="D13" t="s">
        <v>134</v>
      </c>
      <c r="E13" t="s">
        <v>139</v>
      </c>
      <c r="F13" s="16">
        <v>170</v>
      </c>
      <c r="G13" s="15">
        <v>25000</v>
      </c>
      <c r="H13" s="16">
        <v>24064</v>
      </c>
      <c r="I13" s="16">
        <f>H13-H12</f>
        <v>384</v>
      </c>
      <c r="J13" s="16">
        <f t="shared" si="1"/>
        <v>704</v>
      </c>
      <c r="K13" s="16">
        <v>27</v>
      </c>
      <c r="L13" t="s">
        <v>154</v>
      </c>
    </row>
    <row r="14" spans="1:14" x14ac:dyDescent="0.25">
      <c r="A14" s="13">
        <v>13</v>
      </c>
      <c r="B14" s="14">
        <v>43406</v>
      </c>
      <c r="C14" s="13" t="s">
        <v>150</v>
      </c>
      <c r="D14" t="s">
        <v>151</v>
      </c>
      <c r="E14" t="s">
        <v>153</v>
      </c>
      <c r="F14" s="16">
        <v>647</v>
      </c>
      <c r="G14" s="15">
        <v>38000</v>
      </c>
      <c r="H14" s="16">
        <v>24320</v>
      </c>
      <c r="I14" s="16">
        <f>H14-H13</f>
        <v>256</v>
      </c>
      <c r="J14" s="16">
        <f t="shared" si="1"/>
        <v>960</v>
      </c>
      <c r="K14" s="16">
        <v>21</v>
      </c>
      <c r="L14" t="s">
        <v>152</v>
      </c>
    </row>
    <row r="15" spans="1:14" x14ac:dyDescent="0.25">
      <c r="A15" s="13">
        <v>14</v>
      </c>
      <c r="B15" s="14">
        <v>43407</v>
      </c>
      <c r="C15" s="13" t="s">
        <v>159</v>
      </c>
      <c r="D15" t="s">
        <v>151</v>
      </c>
      <c r="E15" t="s">
        <v>158</v>
      </c>
      <c r="F15" s="16">
        <v>647</v>
      </c>
      <c r="G15" s="15">
        <v>32000</v>
      </c>
      <c r="H15" s="16">
        <v>24376</v>
      </c>
      <c r="I15" s="16">
        <f>H15-H14</f>
        <v>56</v>
      </c>
      <c r="J15" s="16">
        <f t="shared" si="1"/>
        <v>1016</v>
      </c>
      <c r="K15" s="16">
        <v>25</v>
      </c>
      <c r="L15" t="s">
        <v>160</v>
      </c>
    </row>
    <row r="16" spans="1:14" x14ac:dyDescent="0.25">
      <c r="A16" s="13">
        <v>15</v>
      </c>
      <c r="B16" s="14">
        <v>43408</v>
      </c>
      <c r="C16" s="13" t="s">
        <v>164</v>
      </c>
      <c r="D16" t="s">
        <v>165</v>
      </c>
      <c r="E16" t="s">
        <v>166</v>
      </c>
      <c r="F16" s="16">
        <v>2443</v>
      </c>
      <c r="G16" s="15">
        <v>36000</v>
      </c>
      <c r="H16" s="16">
        <v>24522</v>
      </c>
      <c r="I16" s="16">
        <f>H16-H15</f>
        <v>146</v>
      </c>
      <c r="J16" s="16">
        <f t="shared" si="1"/>
        <v>1162</v>
      </c>
      <c r="K16" s="16">
        <v>20</v>
      </c>
      <c r="L16" t="s">
        <v>168</v>
      </c>
      <c r="N16" t="s">
        <v>176</v>
      </c>
    </row>
    <row r="17" spans="1:14" x14ac:dyDescent="0.25">
      <c r="A17" s="13">
        <v>16</v>
      </c>
      <c r="B17" s="14">
        <v>43409</v>
      </c>
      <c r="C17" s="13" t="s">
        <v>164</v>
      </c>
      <c r="D17" t="s">
        <v>165</v>
      </c>
      <c r="E17" t="s">
        <v>167</v>
      </c>
      <c r="F17" s="16">
        <v>2443</v>
      </c>
      <c r="G17" s="15">
        <v>36000</v>
      </c>
      <c r="H17" s="16">
        <v>24522</v>
      </c>
      <c r="I17" s="16">
        <f t="shared" ref="I17:I31" si="2">H17-H16</f>
        <v>0</v>
      </c>
      <c r="J17" s="16">
        <f t="shared" si="1"/>
        <v>1162</v>
      </c>
      <c r="K17" s="16">
        <v>20</v>
      </c>
    </row>
    <row r="18" spans="1:14" x14ac:dyDescent="0.25">
      <c r="A18" s="13">
        <v>17</v>
      </c>
      <c r="B18" s="14">
        <v>43410</v>
      </c>
      <c r="C18" s="13" t="s">
        <v>161</v>
      </c>
      <c r="D18" t="s">
        <v>162</v>
      </c>
      <c r="E18" t="s">
        <v>163</v>
      </c>
      <c r="F18" s="16">
        <v>2843</v>
      </c>
      <c r="G18" s="15">
        <v>26000</v>
      </c>
      <c r="H18" s="16">
        <v>24796</v>
      </c>
      <c r="I18" s="16">
        <f t="shared" si="2"/>
        <v>274</v>
      </c>
      <c r="J18" s="16">
        <f t="shared" si="1"/>
        <v>1436</v>
      </c>
      <c r="K18" s="16">
        <v>18</v>
      </c>
      <c r="L18" t="s">
        <v>169</v>
      </c>
      <c r="N18" t="s">
        <v>175</v>
      </c>
    </row>
    <row r="19" spans="1:14" x14ac:dyDescent="0.25">
      <c r="A19" s="13">
        <v>18</v>
      </c>
      <c r="B19" s="14">
        <v>43411</v>
      </c>
      <c r="C19" s="13" t="s">
        <v>171</v>
      </c>
      <c r="D19" t="s">
        <v>172</v>
      </c>
      <c r="E19" t="s">
        <v>173</v>
      </c>
      <c r="F19" s="16">
        <v>1402</v>
      </c>
      <c r="G19" s="15">
        <v>12000</v>
      </c>
      <c r="H19" s="16">
        <v>24871</v>
      </c>
      <c r="I19" s="16">
        <f t="shared" si="2"/>
        <v>75</v>
      </c>
      <c r="J19" s="16">
        <f t="shared" si="1"/>
        <v>1511</v>
      </c>
      <c r="K19" s="16">
        <v>24</v>
      </c>
      <c r="L19" t="s">
        <v>170</v>
      </c>
      <c r="N19" t="s">
        <v>175</v>
      </c>
    </row>
    <row r="20" spans="1:14" x14ac:dyDescent="0.25">
      <c r="A20" s="13">
        <v>19</v>
      </c>
      <c r="B20" s="14">
        <v>43412</v>
      </c>
      <c r="C20" s="13" t="s">
        <v>177</v>
      </c>
      <c r="D20" t="s">
        <v>178</v>
      </c>
      <c r="E20" t="s">
        <v>179</v>
      </c>
      <c r="F20" s="16">
        <v>2006</v>
      </c>
      <c r="G20" s="15">
        <v>15000</v>
      </c>
      <c r="H20" s="16">
        <v>25102</v>
      </c>
      <c r="I20" s="16">
        <f t="shared" si="2"/>
        <v>231</v>
      </c>
      <c r="J20" s="16">
        <f t="shared" si="1"/>
        <v>1742</v>
      </c>
      <c r="K20" s="16">
        <v>23</v>
      </c>
      <c r="L20" t="s">
        <v>180</v>
      </c>
      <c r="N20" t="s">
        <v>181</v>
      </c>
    </row>
    <row r="21" spans="1:14" x14ac:dyDescent="0.25">
      <c r="A21" s="13">
        <v>20</v>
      </c>
      <c r="B21" s="14">
        <v>43413</v>
      </c>
      <c r="C21" s="13" t="s">
        <v>177</v>
      </c>
      <c r="D21" t="s">
        <v>178</v>
      </c>
      <c r="E21" t="s">
        <v>182</v>
      </c>
      <c r="F21" s="16">
        <v>2006</v>
      </c>
      <c r="G21" s="15">
        <v>15000</v>
      </c>
      <c r="H21" s="16">
        <v>25102</v>
      </c>
      <c r="I21" s="16">
        <f t="shared" si="2"/>
        <v>0</v>
      </c>
      <c r="J21" s="16">
        <f t="shared" si="1"/>
        <v>1742</v>
      </c>
      <c r="K21" s="16">
        <v>23</v>
      </c>
    </row>
    <row r="22" spans="1:14" x14ac:dyDescent="0.25">
      <c r="A22" s="13">
        <v>21</v>
      </c>
      <c r="B22" s="14">
        <v>43414</v>
      </c>
      <c r="C22" s="13" t="s">
        <v>177</v>
      </c>
      <c r="D22" t="s">
        <v>178</v>
      </c>
      <c r="E22" t="s">
        <v>183</v>
      </c>
      <c r="F22" s="16">
        <v>2006</v>
      </c>
      <c r="G22" s="15">
        <v>15000</v>
      </c>
      <c r="H22" s="16">
        <v>25102</v>
      </c>
      <c r="I22" s="16">
        <f t="shared" si="2"/>
        <v>0</v>
      </c>
      <c r="J22" s="16">
        <f t="shared" si="1"/>
        <v>1742</v>
      </c>
      <c r="K22" s="16">
        <v>23</v>
      </c>
    </row>
    <row r="23" spans="1:14" x14ac:dyDescent="0.25">
      <c r="A23" s="13">
        <v>22</v>
      </c>
      <c r="B23" s="14">
        <v>43415</v>
      </c>
      <c r="C23" s="13" t="s">
        <v>184</v>
      </c>
      <c r="D23" t="s">
        <v>185</v>
      </c>
      <c r="E23" t="s">
        <v>186</v>
      </c>
      <c r="F23" s="16">
        <v>565</v>
      </c>
      <c r="G23" s="15">
        <v>40000</v>
      </c>
      <c r="H23" s="16">
        <v>25378</v>
      </c>
      <c r="I23" s="16">
        <f t="shared" si="2"/>
        <v>276</v>
      </c>
      <c r="J23" s="16">
        <f t="shared" si="1"/>
        <v>2018</v>
      </c>
      <c r="K23" s="16">
        <v>33</v>
      </c>
      <c r="L23" t="s">
        <v>187</v>
      </c>
      <c r="N23" t="s">
        <v>188</v>
      </c>
    </row>
    <row r="24" spans="1:14" x14ac:dyDescent="0.25">
      <c r="A24" s="13">
        <v>23</v>
      </c>
      <c r="B24" s="14">
        <v>43416</v>
      </c>
      <c r="C24" s="13" t="s">
        <v>189</v>
      </c>
      <c r="D24" t="s">
        <v>190</v>
      </c>
      <c r="E24" t="s">
        <v>191</v>
      </c>
      <c r="F24" s="16">
        <v>1700</v>
      </c>
      <c r="G24" s="15">
        <v>20000</v>
      </c>
      <c r="H24" s="16">
        <v>25640</v>
      </c>
      <c r="I24" s="16">
        <f t="shared" si="2"/>
        <v>262</v>
      </c>
      <c r="J24" s="16">
        <f t="shared" si="1"/>
        <v>2280</v>
      </c>
      <c r="K24" s="16">
        <v>25</v>
      </c>
      <c r="L24" t="s">
        <v>197</v>
      </c>
    </row>
    <row r="25" spans="1:14" x14ac:dyDescent="0.25">
      <c r="A25" s="13">
        <v>24</v>
      </c>
      <c r="B25" s="14">
        <v>43417</v>
      </c>
      <c r="C25" s="13" t="s">
        <v>189</v>
      </c>
      <c r="D25" t="s">
        <v>190</v>
      </c>
      <c r="E25" t="s">
        <v>192</v>
      </c>
      <c r="F25" s="16">
        <v>1700</v>
      </c>
      <c r="G25" s="15">
        <v>20000</v>
      </c>
      <c r="H25" s="16">
        <v>25682</v>
      </c>
      <c r="I25" s="16">
        <f t="shared" si="2"/>
        <v>42</v>
      </c>
      <c r="J25" s="16">
        <f t="shared" si="1"/>
        <v>2322</v>
      </c>
      <c r="K25" s="16">
        <v>27</v>
      </c>
    </row>
    <row r="26" spans="1:14" x14ac:dyDescent="0.25">
      <c r="A26" s="13">
        <v>25</v>
      </c>
      <c r="B26" s="14">
        <v>43418</v>
      </c>
      <c r="C26" s="13" t="s">
        <v>193</v>
      </c>
      <c r="D26" t="s">
        <v>194</v>
      </c>
      <c r="E26" t="s">
        <v>195</v>
      </c>
      <c r="F26" s="16">
        <v>2643</v>
      </c>
      <c r="G26" s="15">
        <v>40000</v>
      </c>
      <c r="H26" s="16">
        <v>25795</v>
      </c>
      <c r="I26" s="16">
        <f t="shared" si="2"/>
        <v>113</v>
      </c>
      <c r="J26" s="16">
        <f t="shared" si="1"/>
        <v>2435</v>
      </c>
      <c r="K26" s="16">
        <v>12</v>
      </c>
      <c r="L26" t="s">
        <v>196</v>
      </c>
    </row>
    <row r="27" spans="1:14" x14ac:dyDescent="0.25">
      <c r="A27" s="13">
        <v>26</v>
      </c>
      <c r="B27" s="14">
        <v>43419</v>
      </c>
      <c r="C27" s="13" t="s">
        <v>198</v>
      </c>
      <c r="D27" t="s">
        <v>199</v>
      </c>
      <c r="F27" s="16">
        <v>2900</v>
      </c>
      <c r="G27" s="15">
        <v>20000</v>
      </c>
      <c r="H27" s="16">
        <v>26060</v>
      </c>
      <c r="I27" s="16">
        <f t="shared" si="2"/>
        <v>265</v>
      </c>
      <c r="J27" s="16">
        <f t="shared" si="1"/>
        <v>2700</v>
      </c>
      <c r="K27" s="16">
        <v>14</v>
      </c>
      <c r="L27" t="s">
        <v>206</v>
      </c>
      <c r="N27" t="s">
        <v>207</v>
      </c>
    </row>
    <row r="28" spans="1:14" s="20" customFormat="1" x14ac:dyDescent="0.25">
      <c r="A28" s="18">
        <v>27</v>
      </c>
      <c r="B28" s="19">
        <v>43420</v>
      </c>
      <c r="C28" s="18" t="s">
        <v>202</v>
      </c>
      <c r="D28" s="20" t="s">
        <v>200</v>
      </c>
      <c r="F28" s="22">
        <v>2400</v>
      </c>
      <c r="G28" s="23">
        <v>0</v>
      </c>
      <c r="H28" s="22">
        <v>26130</v>
      </c>
      <c r="I28" s="22">
        <f t="shared" si="2"/>
        <v>70</v>
      </c>
      <c r="J28" s="22">
        <f t="shared" si="1"/>
        <v>2770</v>
      </c>
      <c r="K28" s="22">
        <v>22</v>
      </c>
      <c r="L28" s="20" t="s">
        <v>201</v>
      </c>
    </row>
    <row r="29" spans="1:14" x14ac:dyDescent="0.25">
      <c r="A29" s="13">
        <v>28</v>
      </c>
      <c r="B29" s="14">
        <v>43421</v>
      </c>
      <c r="C29" s="13" t="s">
        <v>203</v>
      </c>
      <c r="D29" t="s">
        <v>204</v>
      </c>
      <c r="F29" s="16">
        <v>2200</v>
      </c>
      <c r="G29" s="15">
        <v>12</v>
      </c>
      <c r="H29" s="16">
        <v>26300</v>
      </c>
      <c r="I29" s="16">
        <f t="shared" si="2"/>
        <v>170</v>
      </c>
      <c r="J29" s="16">
        <f t="shared" si="1"/>
        <v>2940</v>
      </c>
      <c r="K29" s="16">
        <v>24</v>
      </c>
      <c r="L29" t="s">
        <v>215</v>
      </c>
    </row>
    <row r="30" spans="1:14" x14ac:dyDescent="0.25">
      <c r="A30" s="13">
        <v>29</v>
      </c>
      <c r="B30" s="14">
        <v>43422</v>
      </c>
      <c r="C30" s="13" t="s">
        <v>203</v>
      </c>
      <c r="D30" t="s">
        <v>204</v>
      </c>
      <c r="F30" s="16">
        <v>2200</v>
      </c>
      <c r="G30" s="15">
        <v>12</v>
      </c>
      <c r="H30" s="16">
        <v>26300</v>
      </c>
      <c r="I30" s="16">
        <f t="shared" si="2"/>
        <v>0</v>
      </c>
      <c r="J30" s="16">
        <f t="shared" si="1"/>
        <v>2940</v>
      </c>
      <c r="K30" s="16">
        <v>25</v>
      </c>
    </row>
    <row r="31" spans="1:14" x14ac:dyDescent="0.25">
      <c r="A31" s="13">
        <v>30</v>
      </c>
      <c r="B31" s="14">
        <v>43423</v>
      </c>
      <c r="C31" s="13" t="s">
        <v>205</v>
      </c>
      <c r="D31" t="s">
        <v>204</v>
      </c>
      <c r="F31" s="16">
        <v>2200</v>
      </c>
      <c r="G31" s="15">
        <v>12</v>
      </c>
      <c r="H31" s="16">
        <v>26384</v>
      </c>
      <c r="I31" s="16">
        <f t="shared" si="2"/>
        <v>84</v>
      </c>
      <c r="J31" s="16">
        <f t="shared" si="1"/>
        <v>3024</v>
      </c>
      <c r="K31" s="16">
        <v>22</v>
      </c>
    </row>
    <row r="32" spans="1:14" x14ac:dyDescent="0.25">
      <c r="A32" s="13">
        <v>31</v>
      </c>
      <c r="B32" s="14">
        <v>43424</v>
      </c>
      <c r="C32" s="13" t="s">
        <v>208</v>
      </c>
      <c r="D32" t="s">
        <v>204</v>
      </c>
      <c r="F32" s="16">
        <v>2200</v>
      </c>
      <c r="G32" s="15">
        <v>12</v>
      </c>
      <c r="H32" s="16">
        <v>26384</v>
      </c>
      <c r="I32" s="16">
        <f t="shared" ref="I32" si="3">H32-H31</f>
        <v>0</v>
      </c>
      <c r="J32" s="16">
        <f t="shared" ref="J32:J56" si="4">J31+I32</f>
        <v>3024</v>
      </c>
      <c r="K32" s="16">
        <v>24</v>
      </c>
    </row>
    <row r="33" spans="1:12" x14ac:dyDescent="0.25">
      <c r="A33" s="13">
        <v>32</v>
      </c>
      <c r="B33" s="14">
        <v>43425</v>
      </c>
      <c r="C33" s="13" t="s">
        <v>209</v>
      </c>
      <c r="D33" t="s">
        <v>210</v>
      </c>
      <c r="E33" t="s">
        <v>211</v>
      </c>
      <c r="F33" s="16">
        <v>2950</v>
      </c>
      <c r="G33" s="15">
        <v>10</v>
      </c>
      <c r="H33" s="16">
        <v>26424</v>
      </c>
      <c r="I33" s="16">
        <f t="shared" ref="I33:I36" si="5">H33-H32</f>
        <v>40</v>
      </c>
      <c r="J33" s="16">
        <f t="shared" si="4"/>
        <v>3064</v>
      </c>
      <c r="K33" s="16">
        <v>23</v>
      </c>
      <c r="L33" t="s">
        <v>216</v>
      </c>
    </row>
    <row r="34" spans="1:12" x14ac:dyDescent="0.25">
      <c r="A34" s="13">
        <v>33</v>
      </c>
      <c r="B34" s="14">
        <v>43426</v>
      </c>
      <c r="C34" s="13" t="s">
        <v>209</v>
      </c>
      <c r="D34" t="s">
        <v>210</v>
      </c>
      <c r="E34" t="s">
        <v>211</v>
      </c>
      <c r="F34" s="16">
        <v>2950</v>
      </c>
      <c r="G34" s="15">
        <v>10</v>
      </c>
      <c r="H34" s="16">
        <v>26424</v>
      </c>
      <c r="I34" s="16">
        <f t="shared" si="5"/>
        <v>0</v>
      </c>
      <c r="J34" s="16">
        <f t="shared" si="4"/>
        <v>3064</v>
      </c>
      <c r="K34" s="16">
        <v>22</v>
      </c>
    </row>
    <row r="35" spans="1:12" x14ac:dyDescent="0.25">
      <c r="A35" s="13">
        <v>34</v>
      </c>
      <c r="B35" s="14">
        <v>43427</v>
      </c>
      <c r="C35" s="13" t="s">
        <v>212</v>
      </c>
      <c r="D35" t="s">
        <v>213</v>
      </c>
      <c r="E35" t="s">
        <v>214</v>
      </c>
      <c r="F35" s="16">
        <v>2834</v>
      </c>
      <c r="G35" s="15">
        <v>0</v>
      </c>
      <c r="H35" s="16">
        <v>26561</v>
      </c>
      <c r="I35" s="16">
        <f t="shared" si="5"/>
        <v>137</v>
      </c>
      <c r="J35" s="16">
        <f t="shared" si="4"/>
        <v>3201</v>
      </c>
      <c r="K35" s="16">
        <v>22</v>
      </c>
    </row>
    <row r="36" spans="1:12" x14ac:dyDescent="0.25">
      <c r="A36" s="13">
        <v>35</v>
      </c>
      <c r="B36" s="14">
        <v>43428</v>
      </c>
      <c r="C36" s="13" t="s">
        <v>217</v>
      </c>
      <c r="D36" t="s">
        <v>218</v>
      </c>
      <c r="E36" t="s">
        <v>236</v>
      </c>
      <c r="F36" s="16">
        <v>3100</v>
      </c>
      <c r="G36" s="15">
        <v>10</v>
      </c>
      <c r="H36" s="16">
        <v>26619</v>
      </c>
      <c r="I36" s="16">
        <f t="shared" si="5"/>
        <v>58</v>
      </c>
      <c r="J36" s="16">
        <f t="shared" si="4"/>
        <v>3259</v>
      </c>
      <c r="K36" s="16">
        <v>15</v>
      </c>
      <c r="L36" t="s">
        <v>219</v>
      </c>
    </row>
    <row r="37" spans="1:12" x14ac:dyDescent="0.25">
      <c r="A37" s="13">
        <v>36</v>
      </c>
      <c r="B37" s="14">
        <v>43429</v>
      </c>
      <c r="C37" s="13" t="s">
        <v>220</v>
      </c>
      <c r="D37" t="s">
        <v>221</v>
      </c>
      <c r="E37" t="s">
        <v>222</v>
      </c>
      <c r="F37" s="16">
        <v>3761</v>
      </c>
      <c r="G37" s="15">
        <v>10</v>
      </c>
      <c r="H37" s="16">
        <v>26776</v>
      </c>
      <c r="I37" s="16">
        <f>H37-H36</f>
        <v>157</v>
      </c>
      <c r="J37" s="16">
        <f t="shared" si="4"/>
        <v>3416</v>
      </c>
      <c r="K37" s="16">
        <v>13</v>
      </c>
      <c r="L37" t="s">
        <v>223</v>
      </c>
    </row>
    <row r="38" spans="1:12" x14ac:dyDescent="0.25">
      <c r="A38" s="13">
        <v>37</v>
      </c>
      <c r="B38" s="14">
        <v>43430</v>
      </c>
      <c r="C38" s="13" t="s">
        <v>217</v>
      </c>
      <c r="D38" t="s">
        <v>218</v>
      </c>
      <c r="E38" t="s">
        <v>236</v>
      </c>
      <c r="F38" s="16">
        <v>3100</v>
      </c>
      <c r="G38" s="15">
        <v>10</v>
      </c>
      <c r="H38" s="16">
        <v>26887</v>
      </c>
      <c r="I38" s="16">
        <f t="shared" ref="I38:I56" si="6">H38-H37</f>
        <v>111</v>
      </c>
      <c r="J38" s="16">
        <f t="shared" si="4"/>
        <v>3527</v>
      </c>
      <c r="K38" s="16">
        <v>12</v>
      </c>
    </row>
    <row r="39" spans="1:12" x14ac:dyDescent="0.25">
      <c r="A39" s="13">
        <v>38</v>
      </c>
      <c r="B39" s="14">
        <v>43431</v>
      </c>
      <c r="C39" s="13" t="s">
        <v>224</v>
      </c>
      <c r="D39" t="s">
        <v>225</v>
      </c>
      <c r="E39" t="s">
        <v>226</v>
      </c>
      <c r="F39" s="16">
        <v>1800</v>
      </c>
      <c r="G39" s="15">
        <v>10</v>
      </c>
      <c r="H39" s="16">
        <v>26993</v>
      </c>
      <c r="I39" s="16">
        <f t="shared" si="6"/>
        <v>106</v>
      </c>
      <c r="J39" s="16">
        <f t="shared" si="4"/>
        <v>3633</v>
      </c>
      <c r="K39" s="16">
        <v>25</v>
      </c>
    </row>
    <row r="40" spans="1:12" x14ac:dyDescent="0.25">
      <c r="A40" s="13">
        <v>39</v>
      </c>
      <c r="B40" s="14">
        <v>43432</v>
      </c>
      <c r="C40" s="13" t="s">
        <v>224</v>
      </c>
      <c r="D40" t="s">
        <v>225</v>
      </c>
      <c r="E40" t="s">
        <v>227</v>
      </c>
      <c r="F40" s="16">
        <v>1800</v>
      </c>
      <c r="G40" s="15">
        <v>10</v>
      </c>
      <c r="H40" s="16">
        <v>26993</v>
      </c>
      <c r="I40" s="16">
        <f t="shared" si="6"/>
        <v>0</v>
      </c>
      <c r="J40" s="16">
        <f t="shared" si="4"/>
        <v>3633</v>
      </c>
      <c r="K40" s="16">
        <v>23</v>
      </c>
    </row>
    <row r="41" spans="1:12" x14ac:dyDescent="0.25">
      <c r="A41" s="13">
        <v>40</v>
      </c>
      <c r="B41" s="14">
        <v>43433</v>
      </c>
      <c r="C41" s="13" t="s">
        <v>228</v>
      </c>
      <c r="D41" t="s">
        <v>229</v>
      </c>
      <c r="E41" t="s">
        <v>231</v>
      </c>
      <c r="F41" s="16">
        <v>2556</v>
      </c>
      <c r="G41" s="15">
        <v>12</v>
      </c>
      <c r="H41" s="16">
        <v>27179</v>
      </c>
      <c r="I41" s="16">
        <f t="shared" si="6"/>
        <v>186</v>
      </c>
      <c r="J41" s="16">
        <f t="shared" si="4"/>
        <v>3819</v>
      </c>
      <c r="K41" s="16">
        <v>22</v>
      </c>
      <c r="L41" t="s">
        <v>232</v>
      </c>
    </row>
    <row r="42" spans="1:12" x14ac:dyDescent="0.25">
      <c r="A42" s="13">
        <v>41</v>
      </c>
      <c r="B42" s="14">
        <v>43434</v>
      </c>
      <c r="C42" s="13" t="s">
        <v>228</v>
      </c>
      <c r="D42" t="s">
        <v>229</v>
      </c>
      <c r="G42" s="15">
        <v>4</v>
      </c>
      <c r="H42" s="16">
        <v>27179</v>
      </c>
      <c r="I42" s="16">
        <f t="shared" si="6"/>
        <v>0</v>
      </c>
      <c r="J42" s="16">
        <f t="shared" si="4"/>
        <v>3819</v>
      </c>
    </row>
    <row r="43" spans="1:12" x14ac:dyDescent="0.25">
      <c r="A43" s="13">
        <v>42</v>
      </c>
      <c r="B43" s="14">
        <v>43435</v>
      </c>
      <c r="C43" s="13" t="s">
        <v>228</v>
      </c>
      <c r="D43" t="s">
        <v>229</v>
      </c>
      <c r="G43" s="15">
        <v>4</v>
      </c>
      <c r="H43" s="16">
        <v>27179</v>
      </c>
      <c r="I43" s="16">
        <f t="shared" si="6"/>
        <v>0</v>
      </c>
      <c r="J43" s="16">
        <f t="shared" si="4"/>
        <v>3819</v>
      </c>
    </row>
    <row r="44" spans="1:12" x14ac:dyDescent="0.25">
      <c r="A44" s="13">
        <v>43</v>
      </c>
      <c r="B44" s="14">
        <v>43436</v>
      </c>
      <c r="C44" s="13" t="s">
        <v>228</v>
      </c>
      <c r="D44" t="s">
        <v>229</v>
      </c>
      <c r="G44" s="15">
        <v>4</v>
      </c>
      <c r="H44" s="16">
        <v>27179</v>
      </c>
      <c r="I44" s="16">
        <f t="shared" si="6"/>
        <v>0</v>
      </c>
      <c r="J44" s="16">
        <f t="shared" si="4"/>
        <v>3819</v>
      </c>
    </row>
    <row r="45" spans="1:12" x14ac:dyDescent="0.25">
      <c r="A45" s="13">
        <v>44</v>
      </c>
      <c r="B45" s="14">
        <v>43437</v>
      </c>
      <c r="C45" s="13" t="s">
        <v>228</v>
      </c>
      <c r="D45" t="s">
        <v>229</v>
      </c>
      <c r="G45" s="15">
        <v>4</v>
      </c>
      <c r="H45" s="16">
        <v>27179</v>
      </c>
      <c r="I45" s="16">
        <f t="shared" si="6"/>
        <v>0</v>
      </c>
      <c r="J45" s="16">
        <f t="shared" si="4"/>
        <v>3819</v>
      </c>
    </row>
    <row r="46" spans="1:12" x14ac:dyDescent="0.25">
      <c r="A46" s="13">
        <v>45</v>
      </c>
      <c r="B46" s="14">
        <v>43438</v>
      </c>
      <c r="C46" s="13" t="s">
        <v>228</v>
      </c>
      <c r="D46" t="s">
        <v>229</v>
      </c>
      <c r="G46" s="15">
        <v>4</v>
      </c>
      <c r="H46" s="16">
        <v>27179</v>
      </c>
      <c r="I46" s="16">
        <f t="shared" si="6"/>
        <v>0</v>
      </c>
      <c r="J46" s="16">
        <f t="shared" si="4"/>
        <v>3819</v>
      </c>
    </row>
    <row r="47" spans="1:12" x14ac:dyDescent="0.25">
      <c r="A47" s="13">
        <v>46</v>
      </c>
      <c r="B47" s="14">
        <v>43439</v>
      </c>
      <c r="C47" s="13" t="s">
        <v>228</v>
      </c>
      <c r="D47" t="s">
        <v>229</v>
      </c>
      <c r="G47" s="15">
        <v>4</v>
      </c>
      <c r="H47" s="16">
        <v>27179</v>
      </c>
      <c r="I47" s="16">
        <f t="shared" si="6"/>
        <v>0</v>
      </c>
      <c r="J47" s="16">
        <f t="shared" si="4"/>
        <v>3819</v>
      </c>
    </row>
    <row r="48" spans="1:12" x14ac:dyDescent="0.25">
      <c r="A48" s="13">
        <v>47</v>
      </c>
      <c r="B48" s="14">
        <v>43440</v>
      </c>
      <c r="C48" s="13" t="s">
        <v>228</v>
      </c>
      <c r="D48" t="s">
        <v>229</v>
      </c>
      <c r="G48" s="15">
        <v>4</v>
      </c>
      <c r="H48" s="16">
        <v>27179</v>
      </c>
      <c r="I48" s="16">
        <f t="shared" si="6"/>
        <v>0</v>
      </c>
      <c r="J48" s="16">
        <f t="shared" si="4"/>
        <v>3819</v>
      </c>
    </row>
    <row r="49" spans="1:12" x14ac:dyDescent="0.25">
      <c r="A49" s="13">
        <v>48</v>
      </c>
      <c r="B49" s="14">
        <v>43441</v>
      </c>
      <c r="C49" s="13" t="s">
        <v>228</v>
      </c>
      <c r="D49" t="s">
        <v>229</v>
      </c>
      <c r="G49" s="15">
        <v>4</v>
      </c>
      <c r="H49" s="16">
        <v>27179</v>
      </c>
      <c r="I49" s="16">
        <f t="shared" si="6"/>
        <v>0</v>
      </c>
      <c r="J49" s="16">
        <f t="shared" si="4"/>
        <v>3819</v>
      </c>
    </row>
    <row r="50" spans="1:12" x14ac:dyDescent="0.25">
      <c r="A50" s="13">
        <v>49</v>
      </c>
      <c r="B50" s="14">
        <v>43442</v>
      </c>
      <c r="C50" s="13" t="s">
        <v>228</v>
      </c>
      <c r="D50" t="s">
        <v>229</v>
      </c>
      <c r="G50" s="15">
        <v>4</v>
      </c>
      <c r="H50" s="16">
        <v>27179</v>
      </c>
      <c r="I50" s="16">
        <f t="shared" si="6"/>
        <v>0</v>
      </c>
      <c r="J50" s="16">
        <f t="shared" si="4"/>
        <v>3819</v>
      </c>
    </row>
    <row r="51" spans="1:12" x14ac:dyDescent="0.25">
      <c r="A51" s="13">
        <v>50</v>
      </c>
      <c r="B51" s="14">
        <v>43443</v>
      </c>
      <c r="C51" s="13" t="s">
        <v>228</v>
      </c>
      <c r="D51" t="s">
        <v>229</v>
      </c>
      <c r="G51" s="15">
        <v>12</v>
      </c>
      <c r="H51" s="16">
        <v>27179</v>
      </c>
      <c r="I51" s="16">
        <f t="shared" si="6"/>
        <v>0</v>
      </c>
      <c r="J51" s="16">
        <f t="shared" si="4"/>
        <v>3819</v>
      </c>
    </row>
    <row r="52" spans="1:12" x14ac:dyDescent="0.25">
      <c r="A52" s="13">
        <v>51</v>
      </c>
      <c r="B52" s="14">
        <v>43444</v>
      </c>
      <c r="C52" s="13" t="s">
        <v>230</v>
      </c>
      <c r="D52" t="s">
        <v>233</v>
      </c>
      <c r="E52" s="17" t="s">
        <v>237</v>
      </c>
      <c r="G52" s="15">
        <v>15</v>
      </c>
      <c r="H52" s="16">
        <v>27300</v>
      </c>
      <c r="I52" s="16">
        <f t="shared" si="6"/>
        <v>121</v>
      </c>
      <c r="J52" s="16">
        <f t="shared" si="4"/>
        <v>3940</v>
      </c>
      <c r="L52" t="s">
        <v>234</v>
      </c>
    </row>
    <row r="53" spans="1:12" x14ac:dyDescent="0.25">
      <c r="A53" s="13">
        <v>52</v>
      </c>
      <c r="B53" s="14">
        <v>43445</v>
      </c>
      <c r="C53" s="13" t="s">
        <v>217</v>
      </c>
      <c r="D53" t="s">
        <v>218</v>
      </c>
      <c r="E53" s="17" t="s">
        <v>235</v>
      </c>
      <c r="F53" s="16">
        <v>3100</v>
      </c>
      <c r="G53" s="15">
        <v>15</v>
      </c>
      <c r="H53" s="16">
        <v>27462</v>
      </c>
      <c r="I53" s="16">
        <f t="shared" si="6"/>
        <v>162</v>
      </c>
      <c r="J53" s="16">
        <f t="shared" si="4"/>
        <v>4102</v>
      </c>
      <c r="K53" s="16">
        <v>15</v>
      </c>
      <c r="L53" t="s">
        <v>245</v>
      </c>
    </row>
    <row r="54" spans="1:12" x14ac:dyDescent="0.25">
      <c r="A54" s="13">
        <v>53</v>
      </c>
      <c r="B54" s="14">
        <v>43446</v>
      </c>
      <c r="C54" s="13" t="s">
        <v>238</v>
      </c>
      <c r="D54" t="s">
        <v>239</v>
      </c>
      <c r="E54" s="17" t="s">
        <v>240</v>
      </c>
      <c r="F54" s="16">
        <v>2595</v>
      </c>
      <c r="G54" s="15">
        <v>10</v>
      </c>
      <c r="H54" s="16">
        <v>27560</v>
      </c>
      <c r="I54" s="16">
        <f t="shared" si="6"/>
        <v>98</v>
      </c>
      <c r="J54" s="16">
        <f t="shared" si="4"/>
        <v>4200</v>
      </c>
      <c r="K54" s="16">
        <v>18</v>
      </c>
      <c r="L54" t="s">
        <v>241</v>
      </c>
    </row>
    <row r="55" spans="1:12" x14ac:dyDescent="0.25">
      <c r="A55" s="13">
        <v>54</v>
      </c>
      <c r="B55" s="14">
        <v>43447</v>
      </c>
      <c r="C55" s="13" t="s">
        <v>242</v>
      </c>
      <c r="D55" t="s">
        <v>243</v>
      </c>
      <c r="E55" s="17" t="s">
        <v>244</v>
      </c>
      <c r="F55" s="16">
        <v>2320</v>
      </c>
      <c r="G55" s="15">
        <v>10</v>
      </c>
      <c r="H55" s="16">
        <v>27817</v>
      </c>
      <c r="I55" s="16">
        <f t="shared" si="6"/>
        <v>257</v>
      </c>
      <c r="J55" s="16">
        <f t="shared" si="4"/>
        <v>4457</v>
      </c>
      <c r="K55" s="16">
        <v>17</v>
      </c>
      <c r="L55" t="s">
        <v>246</v>
      </c>
    </row>
    <row r="56" spans="1:12" x14ac:dyDescent="0.25">
      <c r="A56" s="13">
        <v>55</v>
      </c>
      <c r="B56" s="14">
        <v>43448</v>
      </c>
      <c r="C56" s="13" t="s">
        <v>247</v>
      </c>
      <c r="D56" t="s">
        <v>248</v>
      </c>
      <c r="E56" s="17" t="s">
        <v>249</v>
      </c>
      <c r="F56" s="16">
        <v>2562</v>
      </c>
      <c r="G56" s="15">
        <v>10</v>
      </c>
      <c r="H56" s="16">
        <v>27999</v>
      </c>
      <c r="I56" s="16">
        <f t="shared" si="6"/>
        <v>182</v>
      </c>
      <c r="J56" s="16">
        <f t="shared" si="4"/>
        <v>4639</v>
      </c>
      <c r="K56" s="16">
        <v>22</v>
      </c>
      <c r="L56" t="s">
        <v>250</v>
      </c>
    </row>
    <row r="57" spans="1:12" x14ac:dyDescent="0.25">
      <c r="A57" s="13">
        <v>56</v>
      </c>
      <c r="B57" s="14">
        <v>43449</v>
      </c>
      <c r="C57" s="13" t="s">
        <v>247</v>
      </c>
      <c r="D57" t="s">
        <v>248</v>
      </c>
      <c r="E57" s="17" t="s">
        <v>251</v>
      </c>
      <c r="F57" s="16">
        <v>2562</v>
      </c>
      <c r="G57" s="15">
        <v>10</v>
      </c>
      <c r="H57" s="16">
        <v>27999</v>
      </c>
      <c r="I57" s="16">
        <f t="shared" ref="I57:I59" si="7">H57-H56</f>
        <v>0</v>
      </c>
      <c r="J57" s="16">
        <f t="shared" ref="J57:J59" si="8">J56+I57</f>
        <v>4639</v>
      </c>
      <c r="K57" s="16">
        <v>22</v>
      </c>
    </row>
    <row r="58" spans="1:12" x14ac:dyDescent="0.25">
      <c r="A58" s="13">
        <v>57</v>
      </c>
      <c r="B58" s="14">
        <v>43450</v>
      </c>
      <c r="C58" s="13" t="s">
        <v>252</v>
      </c>
      <c r="D58" t="s">
        <v>253</v>
      </c>
      <c r="E58" s="17" t="s">
        <v>254</v>
      </c>
      <c r="F58" s="16">
        <v>3940</v>
      </c>
      <c r="G58" s="15">
        <v>0</v>
      </c>
      <c r="H58" s="16">
        <v>28039</v>
      </c>
      <c r="I58" s="16">
        <f t="shared" si="7"/>
        <v>40</v>
      </c>
      <c r="J58" s="16">
        <f t="shared" si="8"/>
        <v>4679</v>
      </c>
      <c r="K58" s="16">
        <v>15</v>
      </c>
      <c r="L58" t="s">
        <v>255</v>
      </c>
    </row>
    <row r="59" spans="1:12" x14ac:dyDescent="0.25">
      <c r="A59" s="13">
        <v>58</v>
      </c>
      <c r="B59" s="14">
        <v>43451</v>
      </c>
      <c r="C59" s="13" t="s">
        <v>256</v>
      </c>
      <c r="D59" t="s">
        <v>257</v>
      </c>
      <c r="E59" s="17" t="s">
        <v>258</v>
      </c>
      <c r="F59" s="16">
        <v>104</v>
      </c>
      <c r="G59" s="15">
        <v>5</v>
      </c>
      <c r="H59" s="16">
        <v>28248</v>
      </c>
      <c r="I59" s="16">
        <f t="shared" si="7"/>
        <v>209</v>
      </c>
      <c r="J59" s="16">
        <f t="shared" si="8"/>
        <v>4888</v>
      </c>
      <c r="K59" s="16">
        <v>28</v>
      </c>
      <c r="L59" t="s">
        <v>259</v>
      </c>
    </row>
    <row r="60" spans="1:12" s="20" customFormat="1" x14ac:dyDescent="0.25">
      <c r="A60" s="18">
        <v>59</v>
      </c>
      <c r="B60" s="19">
        <v>43452</v>
      </c>
      <c r="C60" s="18" t="s">
        <v>349</v>
      </c>
      <c r="D60" s="20" t="s">
        <v>267</v>
      </c>
      <c r="E60" s="21" t="s">
        <v>268</v>
      </c>
      <c r="F60" s="22">
        <v>0</v>
      </c>
      <c r="G60" s="23" t="s">
        <v>269</v>
      </c>
      <c r="H60" s="22">
        <v>28369</v>
      </c>
      <c r="I60" s="22">
        <f t="shared" ref="I60:I63" si="9">H60-H59</f>
        <v>121</v>
      </c>
      <c r="J60" s="22">
        <f t="shared" ref="J60:J63" si="10">J59+I60</f>
        <v>5009</v>
      </c>
      <c r="K60" s="22">
        <v>30</v>
      </c>
      <c r="L60" s="20" t="s">
        <v>273</v>
      </c>
    </row>
    <row r="61" spans="1:12" x14ac:dyDescent="0.25">
      <c r="A61" s="13">
        <v>60</v>
      </c>
      <c r="B61" s="14">
        <v>43453</v>
      </c>
      <c r="C61" s="13" t="s">
        <v>265</v>
      </c>
      <c r="D61" t="s">
        <v>266</v>
      </c>
      <c r="E61" s="17" t="s">
        <v>270</v>
      </c>
      <c r="F61" s="16">
        <v>0</v>
      </c>
      <c r="G61" s="15" t="s">
        <v>274</v>
      </c>
      <c r="H61" s="16">
        <v>28512</v>
      </c>
      <c r="I61" s="16">
        <f t="shared" si="9"/>
        <v>143</v>
      </c>
      <c r="J61" s="16">
        <f t="shared" si="10"/>
        <v>5152</v>
      </c>
      <c r="K61" s="16">
        <v>30</v>
      </c>
      <c r="L61" t="s">
        <v>272</v>
      </c>
    </row>
    <row r="62" spans="1:12" x14ac:dyDescent="0.25">
      <c r="A62" s="13">
        <v>61</v>
      </c>
      <c r="B62" s="14">
        <v>43454</v>
      </c>
      <c r="C62" s="13" t="s">
        <v>265</v>
      </c>
      <c r="D62" t="s">
        <v>266</v>
      </c>
      <c r="E62" s="17" t="s">
        <v>271</v>
      </c>
      <c r="F62" s="16">
        <v>0</v>
      </c>
      <c r="G62" s="15" t="s">
        <v>275</v>
      </c>
      <c r="H62" s="16">
        <v>28512</v>
      </c>
      <c r="I62" s="16">
        <f t="shared" si="9"/>
        <v>0</v>
      </c>
      <c r="J62" s="16">
        <f t="shared" si="10"/>
        <v>5152</v>
      </c>
      <c r="K62" s="16">
        <v>30</v>
      </c>
    </row>
    <row r="63" spans="1:12" x14ac:dyDescent="0.25">
      <c r="A63" s="13">
        <v>62</v>
      </c>
      <c r="B63" s="14">
        <v>43455</v>
      </c>
      <c r="C63" s="13" t="s">
        <v>260</v>
      </c>
      <c r="D63" t="s">
        <v>261</v>
      </c>
      <c r="E63" s="17" t="s">
        <v>262</v>
      </c>
      <c r="F63" s="16">
        <v>0</v>
      </c>
      <c r="G63" s="15" t="s">
        <v>263</v>
      </c>
      <c r="H63" s="16">
        <v>28838</v>
      </c>
      <c r="I63" s="16">
        <f t="shared" si="9"/>
        <v>326</v>
      </c>
      <c r="J63" s="16">
        <f t="shared" si="10"/>
        <v>5478</v>
      </c>
      <c r="K63" s="16">
        <v>28</v>
      </c>
      <c r="L63" t="s">
        <v>264</v>
      </c>
    </row>
    <row r="64" spans="1:12" x14ac:dyDescent="0.25">
      <c r="A64" s="13">
        <v>63</v>
      </c>
      <c r="B64" s="14">
        <v>43456</v>
      </c>
      <c r="C64" s="13" t="s">
        <v>276</v>
      </c>
      <c r="D64" t="s">
        <v>277</v>
      </c>
      <c r="E64" s="17" t="s">
        <v>278</v>
      </c>
      <c r="F64" s="16">
        <v>0</v>
      </c>
      <c r="G64" s="15" t="s">
        <v>279</v>
      </c>
      <c r="H64" s="16">
        <v>29049</v>
      </c>
      <c r="I64" s="16">
        <f t="shared" ref="I64:I69" si="11">H64-H63</f>
        <v>211</v>
      </c>
      <c r="J64" s="16">
        <f t="shared" ref="J64:J69" si="12">J63+I64</f>
        <v>5689</v>
      </c>
      <c r="K64" s="16">
        <v>25</v>
      </c>
      <c r="L64" t="s">
        <v>280</v>
      </c>
    </row>
    <row r="65" spans="1:12" x14ac:dyDescent="0.25">
      <c r="A65" s="13">
        <v>64</v>
      </c>
      <c r="B65" s="14">
        <v>43457</v>
      </c>
      <c r="C65" s="13" t="s">
        <v>276</v>
      </c>
      <c r="D65" t="s">
        <v>277</v>
      </c>
      <c r="E65" s="17" t="s">
        <v>281</v>
      </c>
      <c r="F65" s="16">
        <v>0</v>
      </c>
      <c r="G65" s="15" t="s">
        <v>279</v>
      </c>
      <c r="H65" s="16">
        <v>29049</v>
      </c>
      <c r="I65" s="16">
        <f t="shared" si="11"/>
        <v>0</v>
      </c>
      <c r="J65" s="16">
        <f t="shared" si="12"/>
        <v>5689</v>
      </c>
      <c r="K65" s="16">
        <v>28</v>
      </c>
    </row>
    <row r="66" spans="1:12" x14ac:dyDescent="0.25">
      <c r="A66" s="13">
        <v>65</v>
      </c>
      <c r="B66" s="14">
        <v>43458</v>
      </c>
      <c r="C66" s="13" t="s">
        <v>276</v>
      </c>
      <c r="D66" t="s">
        <v>277</v>
      </c>
      <c r="E66" s="17" t="s">
        <v>282</v>
      </c>
      <c r="F66" s="16">
        <v>0</v>
      </c>
      <c r="G66" s="15" t="s">
        <v>279</v>
      </c>
      <c r="H66" s="16">
        <v>29049</v>
      </c>
      <c r="I66" s="16">
        <f t="shared" si="11"/>
        <v>0</v>
      </c>
      <c r="J66" s="16">
        <f t="shared" si="12"/>
        <v>5689</v>
      </c>
      <c r="K66" s="16">
        <v>28</v>
      </c>
    </row>
    <row r="67" spans="1:12" x14ac:dyDescent="0.25">
      <c r="A67" s="13">
        <v>66</v>
      </c>
      <c r="B67" s="14">
        <v>43459</v>
      </c>
      <c r="C67" s="13" t="s">
        <v>276</v>
      </c>
      <c r="D67" t="s">
        <v>277</v>
      </c>
      <c r="E67" s="17" t="s">
        <v>283</v>
      </c>
      <c r="F67" s="16">
        <v>0</v>
      </c>
      <c r="G67" s="15" t="s">
        <v>279</v>
      </c>
      <c r="H67" s="16">
        <v>29049</v>
      </c>
      <c r="I67" s="16">
        <f t="shared" si="11"/>
        <v>0</v>
      </c>
      <c r="J67" s="16">
        <f t="shared" si="12"/>
        <v>5689</v>
      </c>
      <c r="K67" s="16">
        <v>28</v>
      </c>
    </row>
    <row r="68" spans="1:12" x14ac:dyDescent="0.25">
      <c r="A68" s="13">
        <v>67</v>
      </c>
      <c r="B68" s="14">
        <v>43460</v>
      </c>
      <c r="C68" s="13" t="s">
        <v>276</v>
      </c>
      <c r="D68" t="s">
        <v>277</v>
      </c>
      <c r="E68" s="17" t="s">
        <v>284</v>
      </c>
      <c r="F68" s="16">
        <v>0</v>
      </c>
      <c r="G68" s="15" t="s">
        <v>279</v>
      </c>
      <c r="H68" s="16">
        <v>29088</v>
      </c>
      <c r="I68" s="16">
        <f t="shared" si="11"/>
        <v>39</v>
      </c>
      <c r="J68" s="16">
        <f t="shared" si="12"/>
        <v>5728</v>
      </c>
      <c r="K68" s="16">
        <v>28</v>
      </c>
    </row>
    <row r="69" spans="1:12" x14ac:dyDescent="0.25">
      <c r="A69" s="13">
        <v>68</v>
      </c>
      <c r="B69" s="14">
        <v>43461</v>
      </c>
      <c r="C69" s="13" t="s">
        <v>285</v>
      </c>
      <c r="D69" t="s">
        <v>286</v>
      </c>
      <c r="E69" s="17" t="s">
        <v>287</v>
      </c>
      <c r="F69" s="16">
        <v>2229</v>
      </c>
      <c r="G69" s="15" t="s">
        <v>279</v>
      </c>
      <c r="H69" s="16">
        <v>29408</v>
      </c>
      <c r="I69" s="16">
        <f t="shared" si="11"/>
        <v>320</v>
      </c>
      <c r="J69" s="16">
        <f t="shared" si="12"/>
        <v>6048</v>
      </c>
      <c r="K69" s="16">
        <v>26</v>
      </c>
      <c r="L69" t="s">
        <v>288</v>
      </c>
    </row>
    <row r="70" spans="1:12" x14ac:dyDescent="0.25">
      <c r="A70" s="13">
        <v>69</v>
      </c>
      <c r="B70" s="14">
        <v>43462</v>
      </c>
      <c r="C70" s="13" t="s">
        <v>285</v>
      </c>
      <c r="D70" t="s">
        <v>289</v>
      </c>
      <c r="E70" s="17" t="s">
        <v>290</v>
      </c>
      <c r="F70" s="16">
        <v>3460</v>
      </c>
      <c r="G70" s="15" t="s">
        <v>291</v>
      </c>
      <c r="H70" s="16">
        <v>29442</v>
      </c>
      <c r="I70" s="16">
        <f t="shared" ref="I70:I75" si="13">H70-H69</f>
        <v>34</v>
      </c>
      <c r="J70" s="16">
        <f t="shared" ref="J70:J75" si="14">J69+I70</f>
        <v>6082</v>
      </c>
      <c r="K70" s="16">
        <v>28</v>
      </c>
      <c r="L70" t="s">
        <v>292</v>
      </c>
    </row>
    <row r="71" spans="1:12" x14ac:dyDescent="0.25">
      <c r="A71" s="13">
        <v>70</v>
      </c>
      <c r="B71" s="14">
        <v>43463</v>
      </c>
      <c r="C71" s="13" t="s">
        <v>285</v>
      </c>
      <c r="D71" t="s">
        <v>286</v>
      </c>
      <c r="F71" s="16">
        <v>2229</v>
      </c>
      <c r="G71" s="15" t="s">
        <v>299</v>
      </c>
      <c r="H71" s="16">
        <v>29540</v>
      </c>
      <c r="I71" s="16">
        <f t="shared" si="13"/>
        <v>98</v>
      </c>
      <c r="J71" s="16">
        <f t="shared" si="14"/>
        <v>6180</v>
      </c>
      <c r="K71" s="16">
        <v>24</v>
      </c>
    </row>
    <row r="72" spans="1:12" x14ac:dyDescent="0.25">
      <c r="A72" s="13">
        <v>71</v>
      </c>
      <c r="B72" s="14">
        <v>43464</v>
      </c>
      <c r="C72" s="13" t="s">
        <v>285</v>
      </c>
      <c r="D72" t="s">
        <v>286</v>
      </c>
      <c r="F72" s="16">
        <v>2229</v>
      </c>
      <c r="G72" s="15" t="s">
        <v>279</v>
      </c>
      <c r="H72" s="16">
        <v>29540</v>
      </c>
      <c r="I72" s="16">
        <f t="shared" si="13"/>
        <v>0</v>
      </c>
      <c r="J72" s="16">
        <f t="shared" si="14"/>
        <v>6180</v>
      </c>
      <c r="K72" s="16">
        <v>24</v>
      </c>
    </row>
    <row r="73" spans="1:12" x14ac:dyDescent="0.25">
      <c r="A73" s="13">
        <v>72</v>
      </c>
      <c r="B73" s="14">
        <v>43465</v>
      </c>
      <c r="C73" s="13" t="s">
        <v>285</v>
      </c>
      <c r="D73" t="s">
        <v>286</v>
      </c>
      <c r="F73" s="16">
        <v>2229</v>
      </c>
      <c r="G73" s="15" t="s">
        <v>279</v>
      </c>
      <c r="H73" s="16">
        <v>29700</v>
      </c>
      <c r="I73" s="16">
        <f t="shared" si="13"/>
        <v>160</v>
      </c>
      <c r="J73" s="16">
        <f t="shared" si="14"/>
        <v>6340</v>
      </c>
      <c r="K73" s="16">
        <v>24</v>
      </c>
    </row>
    <row r="74" spans="1:12" x14ac:dyDescent="0.25">
      <c r="A74" s="13">
        <v>73</v>
      </c>
      <c r="B74" s="14">
        <v>43466</v>
      </c>
      <c r="C74" s="13" t="s">
        <v>296</v>
      </c>
      <c r="D74" t="s">
        <v>297</v>
      </c>
      <c r="E74" s="17" t="s">
        <v>298</v>
      </c>
      <c r="F74" s="16">
        <v>0</v>
      </c>
      <c r="G74" s="15">
        <v>0</v>
      </c>
      <c r="H74" s="16">
        <v>29987</v>
      </c>
      <c r="I74" s="16">
        <f t="shared" si="13"/>
        <v>287</v>
      </c>
      <c r="J74" s="16">
        <f t="shared" si="14"/>
        <v>6627</v>
      </c>
      <c r="K74" s="16">
        <v>26</v>
      </c>
      <c r="L74" t="s">
        <v>300</v>
      </c>
    </row>
    <row r="75" spans="1:12" x14ac:dyDescent="0.25">
      <c r="A75" s="13">
        <v>74</v>
      </c>
      <c r="B75" s="14">
        <v>43467</v>
      </c>
      <c r="C75" s="13" t="s">
        <v>293</v>
      </c>
      <c r="D75" t="s">
        <v>294</v>
      </c>
      <c r="E75" s="17" t="s">
        <v>295</v>
      </c>
      <c r="F75" s="16">
        <v>0</v>
      </c>
      <c r="G75" s="15">
        <v>0</v>
      </c>
      <c r="H75" s="16">
        <v>30409</v>
      </c>
      <c r="I75" s="16">
        <f t="shared" si="13"/>
        <v>422</v>
      </c>
      <c r="J75" s="16">
        <f t="shared" si="14"/>
        <v>7049</v>
      </c>
      <c r="K75" s="16">
        <v>28</v>
      </c>
      <c r="L75" t="s">
        <v>301</v>
      </c>
    </row>
    <row r="76" spans="1:12" x14ac:dyDescent="0.25">
      <c r="A76" s="13">
        <v>75</v>
      </c>
      <c r="B76" s="14">
        <v>43468</v>
      </c>
      <c r="C76" s="13" t="s">
        <v>302</v>
      </c>
      <c r="D76" t="s">
        <v>303</v>
      </c>
      <c r="E76" s="17" t="s">
        <v>305</v>
      </c>
      <c r="F76" s="16">
        <v>444</v>
      </c>
      <c r="G76" s="15" t="s">
        <v>306</v>
      </c>
      <c r="H76" s="16">
        <v>30533</v>
      </c>
      <c r="I76" s="16">
        <f t="shared" ref="I76" si="15">H76-H75</f>
        <v>124</v>
      </c>
      <c r="J76" s="16">
        <f t="shared" ref="J76" si="16">J75+I76</f>
        <v>7173</v>
      </c>
      <c r="K76" s="16">
        <v>30</v>
      </c>
      <c r="L76" t="s">
        <v>307</v>
      </c>
    </row>
    <row r="77" spans="1:12" x14ac:dyDescent="0.25">
      <c r="A77" s="13">
        <v>76</v>
      </c>
      <c r="B77" s="14">
        <v>43469</v>
      </c>
      <c r="C77" s="13" t="s">
        <v>310</v>
      </c>
      <c r="D77" t="s">
        <v>311</v>
      </c>
      <c r="E77" s="17" t="s">
        <v>312</v>
      </c>
      <c r="F77" s="16">
        <v>575</v>
      </c>
      <c r="G77" s="15" t="s">
        <v>279</v>
      </c>
      <c r="H77" s="16">
        <v>30701</v>
      </c>
      <c r="I77" s="16">
        <f t="shared" ref="I77:I78" si="17">H77-H76</f>
        <v>168</v>
      </c>
      <c r="J77" s="16">
        <f t="shared" ref="J77:J78" si="18">J76+I77</f>
        <v>7341</v>
      </c>
      <c r="K77" s="16">
        <v>33</v>
      </c>
      <c r="L77" t="s">
        <v>314</v>
      </c>
    </row>
    <row r="78" spans="1:12" x14ac:dyDescent="0.25">
      <c r="A78" s="13">
        <v>77</v>
      </c>
      <c r="B78" s="14">
        <v>43470</v>
      </c>
      <c r="C78" s="13" t="s">
        <v>308</v>
      </c>
      <c r="D78" t="s">
        <v>309</v>
      </c>
      <c r="E78" s="17" t="s">
        <v>313</v>
      </c>
      <c r="F78" s="16">
        <v>0</v>
      </c>
      <c r="G78" s="15">
        <v>0</v>
      </c>
      <c r="H78" s="16">
        <v>31065</v>
      </c>
      <c r="I78" s="16">
        <f t="shared" si="17"/>
        <v>364</v>
      </c>
      <c r="J78" s="16">
        <f t="shared" si="18"/>
        <v>7705</v>
      </c>
      <c r="K78" s="16">
        <v>26</v>
      </c>
      <c r="L78" t="s">
        <v>315</v>
      </c>
    </row>
    <row r="79" spans="1:12" x14ac:dyDescent="0.25">
      <c r="A79" s="13">
        <v>78</v>
      </c>
      <c r="B79" s="14">
        <v>43471</v>
      </c>
      <c r="C79" s="13" t="s">
        <v>316</v>
      </c>
      <c r="D79" t="s">
        <v>317</v>
      </c>
      <c r="E79" s="17" t="s">
        <v>318</v>
      </c>
      <c r="F79" s="16">
        <v>2400</v>
      </c>
      <c r="G79" s="15" t="s">
        <v>319</v>
      </c>
      <c r="H79" s="16">
        <f>H78+176</f>
        <v>31241</v>
      </c>
      <c r="I79" s="16">
        <f t="shared" ref="I79" si="19">H79-H78</f>
        <v>176</v>
      </c>
      <c r="J79" s="16">
        <f t="shared" ref="J79" si="20">J78+I79</f>
        <v>7881</v>
      </c>
      <c r="K79" s="16">
        <v>24</v>
      </c>
      <c r="L79" t="s">
        <v>320</v>
      </c>
    </row>
    <row r="80" spans="1:12" x14ac:dyDescent="0.25">
      <c r="A80" s="13">
        <v>79</v>
      </c>
      <c r="B80" s="14">
        <v>43472</v>
      </c>
      <c r="C80" s="13" t="s">
        <v>316</v>
      </c>
      <c r="D80" t="s">
        <v>317</v>
      </c>
      <c r="E80" s="17" t="s">
        <v>321</v>
      </c>
      <c r="F80" s="16">
        <v>2401</v>
      </c>
      <c r="G80" s="15" t="s">
        <v>319</v>
      </c>
      <c r="H80" s="16">
        <v>31241</v>
      </c>
      <c r="I80" s="16">
        <f t="shared" ref="I80:I81" si="21">H80-H79</f>
        <v>0</v>
      </c>
      <c r="J80" s="16">
        <f t="shared" ref="J80:J81" si="22">J79+I80</f>
        <v>7881</v>
      </c>
      <c r="K80" s="16">
        <v>24</v>
      </c>
    </row>
    <row r="81" spans="1:12" x14ac:dyDescent="0.25">
      <c r="A81" s="13">
        <v>80</v>
      </c>
      <c r="B81" s="14">
        <v>43473</v>
      </c>
      <c r="C81" s="13" t="s">
        <v>316</v>
      </c>
      <c r="D81" t="s">
        <v>317</v>
      </c>
      <c r="E81" s="17" t="s">
        <v>322</v>
      </c>
      <c r="F81" s="16">
        <v>2402</v>
      </c>
      <c r="G81" s="15" t="s">
        <v>319</v>
      </c>
      <c r="H81" s="16">
        <v>31241</v>
      </c>
      <c r="I81" s="16">
        <f t="shared" si="21"/>
        <v>0</v>
      </c>
      <c r="J81" s="16">
        <f t="shared" si="22"/>
        <v>7881</v>
      </c>
      <c r="K81" s="16">
        <v>24</v>
      </c>
    </row>
    <row r="82" spans="1:12" x14ac:dyDescent="0.25">
      <c r="A82" s="13">
        <v>81</v>
      </c>
      <c r="B82" s="14">
        <v>43474</v>
      </c>
      <c r="C82" s="13" t="s">
        <v>323</v>
      </c>
      <c r="D82" t="s">
        <v>324</v>
      </c>
      <c r="E82" s="17" t="s">
        <v>325</v>
      </c>
      <c r="F82" s="16">
        <v>3650</v>
      </c>
      <c r="G82" s="15" t="s">
        <v>279</v>
      </c>
      <c r="H82" s="16">
        <v>31424</v>
      </c>
      <c r="I82" s="16">
        <f t="shared" ref="I82" si="23">H82-H81</f>
        <v>183</v>
      </c>
      <c r="J82" s="16">
        <f t="shared" ref="J82" si="24">J81+I82</f>
        <v>8064</v>
      </c>
      <c r="K82" s="16">
        <v>19</v>
      </c>
      <c r="L82" t="s">
        <v>326</v>
      </c>
    </row>
    <row r="83" spans="1:12" x14ac:dyDescent="0.25">
      <c r="A83" s="13">
        <v>82</v>
      </c>
      <c r="B83" s="14">
        <v>43475</v>
      </c>
      <c r="C83" s="13" t="s">
        <v>327</v>
      </c>
      <c r="D83" t="s">
        <v>328</v>
      </c>
      <c r="E83" s="17" t="s">
        <v>329</v>
      </c>
      <c r="F83" s="16">
        <v>3550</v>
      </c>
      <c r="G83" s="15" t="s">
        <v>275</v>
      </c>
      <c r="H83" s="16">
        <v>31722</v>
      </c>
      <c r="I83" s="16">
        <f t="shared" ref="I83" si="25">H83-H82</f>
        <v>298</v>
      </c>
      <c r="J83" s="16">
        <f t="shared" ref="J83" si="26">J82+I83</f>
        <v>8362</v>
      </c>
      <c r="K83" s="16">
        <v>9</v>
      </c>
      <c r="L83" t="s">
        <v>330</v>
      </c>
    </row>
    <row r="84" spans="1:12" x14ac:dyDescent="0.25">
      <c r="A84" s="13">
        <v>83</v>
      </c>
      <c r="B84" s="14">
        <v>43476</v>
      </c>
      <c r="C84" s="13" t="s">
        <v>332</v>
      </c>
      <c r="D84" t="s">
        <v>333</v>
      </c>
      <c r="E84" s="17" t="s">
        <v>334</v>
      </c>
      <c r="F84" s="16">
        <v>3690</v>
      </c>
      <c r="G84" s="15" t="s">
        <v>331</v>
      </c>
      <c r="H84" s="16">
        <v>31867</v>
      </c>
      <c r="I84" s="16">
        <f t="shared" ref="I84:I85" si="27">H84-H83</f>
        <v>145</v>
      </c>
      <c r="J84" s="16">
        <f t="shared" ref="J84:J85" si="28">J83+I84</f>
        <v>8507</v>
      </c>
      <c r="K84" s="16">
        <v>10</v>
      </c>
      <c r="L84" t="s">
        <v>336</v>
      </c>
    </row>
    <row r="85" spans="1:12" x14ac:dyDescent="0.25">
      <c r="A85" s="13">
        <v>84</v>
      </c>
      <c r="B85" s="14">
        <v>43477</v>
      </c>
      <c r="C85" s="13" t="s">
        <v>332</v>
      </c>
      <c r="D85" t="s">
        <v>333</v>
      </c>
      <c r="E85" s="17" t="s">
        <v>335</v>
      </c>
      <c r="F85" s="16">
        <v>3690</v>
      </c>
      <c r="G85" s="15" t="s">
        <v>331</v>
      </c>
      <c r="H85" s="16">
        <v>31867</v>
      </c>
      <c r="I85" s="16">
        <f t="shared" si="27"/>
        <v>0</v>
      </c>
      <c r="J85" s="16">
        <f t="shared" si="28"/>
        <v>8507</v>
      </c>
      <c r="K85" s="16">
        <v>11</v>
      </c>
    </row>
    <row r="86" spans="1:12" x14ac:dyDescent="0.25">
      <c r="A86" s="13">
        <v>85</v>
      </c>
      <c r="B86" s="14">
        <v>43478</v>
      </c>
      <c r="C86" s="13" t="s">
        <v>332</v>
      </c>
      <c r="D86" t="s">
        <v>333</v>
      </c>
      <c r="E86" s="17" t="s">
        <v>337</v>
      </c>
      <c r="F86" s="16">
        <v>3690</v>
      </c>
      <c r="G86" s="15" t="s">
        <v>331</v>
      </c>
      <c r="H86" s="16">
        <v>31867</v>
      </c>
      <c r="I86" s="16">
        <f t="shared" ref="I86:I87" si="29">H86-H85</f>
        <v>0</v>
      </c>
      <c r="J86" s="16">
        <f t="shared" ref="J86:J87" si="30">J85+I86</f>
        <v>8507</v>
      </c>
      <c r="K86" s="16">
        <v>12</v>
      </c>
    </row>
    <row r="87" spans="1:12" x14ac:dyDescent="0.25">
      <c r="A87" s="13">
        <v>86</v>
      </c>
      <c r="B87" s="14">
        <v>43479</v>
      </c>
      <c r="C87" s="13" t="s">
        <v>332</v>
      </c>
      <c r="D87" t="s">
        <v>333</v>
      </c>
      <c r="E87" s="17" t="s">
        <v>338</v>
      </c>
      <c r="F87" s="16">
        <v>3690</v>
      </c>
      <c r="G87" s="15" t="s">
        <v>331</v>
      </c>
      <c r="H87" s="16">
        <v>31867</v>
      </c>
      <c r="I87" s="16">
        <f t="shared" si="29"/>
        <v>0</v>
      </c>
      <c r="J87" s="16">
        <f t="shared" si="30"/>
        <v>8507</v>
      </c>
      <c r="K87" s="16">
        <v>11</v>
      </c>
    </row>
    <row r="88" spans="1:12" x14ac:dyDescent="0.25">
      <c r="A88" s="13">
        <v>87</v>
      </c>
      <c r="B88" s="14">
        <v>43480</v>
      </c>
      <c r="C88" s="13" t="s">
        <v>327</v>
      </c>
      <c r="D88" t="s">
        <v>328</v>
      </c>
      <c r="E88" s="17" t="s">
        <v>329</v>
      </c>
      <c r="F88" s="16">
        <v>3550</v>
      </c>
      <c r="G88" s="15" t="s">
        <v>275</v>
      </c>
      <c r="H88" s="16">
        <f>H87+145</f>
        <v>32012</v>
      </c>
      <c r="I88" s="16">
        <f t="shared" ref="I88" si="31">H88-H87</f>
        <v>145</v>
      </c>
      <c r="J88" s="16">
        <f t="shared" ref="J88" si="32">J87+I88</f>
        <v>8652</v>
      </c>
      <c r="K88" s="16">
        <v>14</v>
      </c>
    </row>
    <row r="89" spans="1:12" x14ac:dyDescent="0.25">
      <c r="A89" s="13">
        <v>88</v>
      </c>
      <c r="B89" s="14">
        <v>43481</v>
      </c>
      <c r="C89" s="13" t="s">
        <v>339</v>
      </c>
      <c r="D89" t="s">
        <v>340</v>
      </c>
      <c r="E89" s="17" t="s">
        <v>341</v>
      </c>
      <c r="F89" s="16">
        <v>3821</v>
      </c>
      <c r="G89" s="15">
        <v>0</v>
      </c>
      <c r="H89" s="16">
        <v>32278</v>
      </c>
      <c r="I89" s="16">
        <f t="shared" ref="I89" si="33">H89-H88</f>
        <v>266</v>
      </c>
      <c r="J89" s="16">
        <f t="shared" ref="J89" si="34">J88+I89</f>
        <v>8918</v>
      </c>
      <c r="K89" s="16">
        <v>15</v>
      </c>
      <c r="L89" t="s">
        <v>342</v>
      </c>
    </row>
    <row r="90" spans="1:12" s="20" customFormat="1" x14ac:dyDescent="0.25">
      <c r="A90" s="18">
        <v>89</v>
      </c>
      <c r="B90" s="19">
        <v>43482</v>
      </c>
      <c r="C90" s="18" t="s">
        <v>343</v>
      </c>
      <c r="D90" s="20" t="s">
        <v>344</v>
      </c>
      <c r="E90" s="21" t="s">
        <v>345</v>
      </c>
      <c r="F90" s="22">
        <v>3821</v>
      </c>
      <c r="G90" s="23" t="s">
        <v>346</v>
      </c>
      <c r="H90" s="22">
        <v>32417</v>
      </c>
      <c r="I90" s="22">
        <f t="shared" ref="I90" si="35">H90-H89</f>
        <v>139</v>
      </c>
      <c r="J90" s="22">
        <f t="shared" ref="J90" si="36">J89+I90</f>
        <v>9057</v>
      </c>
      <c r="K90" s="22">
        <v>16</v>
      </c>
      <c r="L90" s="20" t="s">
        <v>347</v>
      </c>
    </row>
    <row r="91" spans="1:12" x14ac:dyDescent="0.25">
      <c r="A91" s="13">
        <v>90</v>
      </c>
      <c r="B91" s="14">
        <v>43483</v>
      </c>
      <c r="C91" s="13" t="s">
        <v>343</v>
      </c>
      <c r="D91" t="s">
        <v>344</v>
      </c>
      <c r="E91" s="17" t="s">
        <v>348</v>
      </c>
      <c r="F91" s="16">
        <v>3822</v>
      </c>
      <c r="G91" s="15" t="s">
        <v>346</v>
      </c>
      <c r="H91" s="16">
        <v>32417</v>
      </c>
      <c r="I91" s="16">
        <f t="shared" ref="I91" si="37">H91-H90</f>
        <v>0</v>
      </c>
      <c r="J91" s="16">
        <f t="shared" ref="J91" si="38">J90+I91</f>
        <v>9057</v>
      </c>
      <c r="K91" s="16">
        <v>17</v>
      </c>
    </row>
    <row r="92" spans="1:12" x14ac:dyDescent="0.25">
      <c r="A92" s="13">
        <v>91</v>
      </c>
      <c r="B92" s="14">
        <v>43484</v>
      </c>
      <c r="C92" s="13" t="s">
        <v>350</v>
      </c>
      <c r="D92" t="s">
        <v>351</v>
      </c>
      <c r="E92" s="17" t="s">
        <v>352</v>
      </c>
      <c r="F92" s="16">
        <v>3250</v>
      </c>
      <c r="G92" s="15" t="s">
        <v>353</v>
      </c>
      <c r="H92" s="16">
        <v>32575</v>
      </c>
      <c r="I92" s="16">
        <f t="shared" ref="I92" si="39">H92-H91</f>
        <v>158</v>
      </c>
      <c r="J92" s="16">
        <f t="shared" ref="J92" si="40">J91+I92</f>
        <v>9215</v>
      </c>
      <c r="K92" s="16">
        <v>18</v>
      </c>
      <c r="L92" t="s">
        <v>389</v>
      </c>
    </row>
    <row r="93" spans="1:12" x14ac:dyDescent="0.25">
      <c r="A93" s="13">
        <v>92</v>
      </c>
      <c r="B93" s="14">
        <v>43485</v>
      </c>
      <c r="C93" s="13" t="s">
        <v>350</v>
      </c>
      <c r="D93" t="s">
        <v>351</v>
      </c>
      <c r="E93" s="17" t="s">
        <v>352</v>
      </c>
      <c r="F93" s="16">
        <v>3250</v>
      </c>
      <c r="G93" s="15" t="s">
        <v>353</v>
      </c>
      <c r="H93" s="16">
        <v>32575</v>
      </c>
      <c r="I93" s="16">
        <f t="shared" ref="I93" si="41">H93-H92</f>
        <v>0</v>
      </c>
      <c r="J93" s="16">
        <f t="shared" ref="J93" si="42">J92+I93</f>
        <v>9215</v>
      </c>
      <c r="K93" s="16">
        <v>19</v>
      </c>
    </row>
    <row r="94" spans="1:12" x14ac:dyDescent="0.25">
      <c r="A94" s="13">
        <v>93</v>
      </c>
      <c r="B94" s="14">
        <v>43486</v>
      </c>
      <c r="C94" s="13" t="s">
        <v>350</v>
      </c>
      <c r="D94" t="s">
        <v>351</v>
      </c>
      <c r="E94" s="17" t="s">
        <v>354</v>
      </c>
      <c r="F94" s="16">
        <v>3250</v>
      </c>
      <c r="G94" s="15" t="s">
        <v>353</v>
      </c>
      <c r="H94" s="16">
        <v>32672</v>
      </c>
      <c r="I94" s="16">
        <f t="shared" ref="I94" si="43">H94-H93</f>
        <v>97</v>
      </c>
      <c r="J94" s="16">
        <f t="shared" ref="J94" si="44">J93+I94</f>
        <v>9312</v>
      </c>
      <c r="K94" s="16">
        <v>20</v>
      </c>
    </row>
    <row r="95" spans="1:12" x14ac:dyDescent="0.25">
      <c r="A95" s="13">
        <v>94</v>
      </c>
      <c r="B95" s="14">
        <v>43487</v>
      </c>
      <c r="C95" s="13" t="s">
        <v>350</v>
      </c>
      <c r="D95" t="s">
        <v>351</v>
      </c>
      <c r="E95" s="17" t="s">
        <v>356</v>
      </c>
      <c r="F95" s="16">
        <v>3251</v>
      </c>
      <c r="G95" s="15" t="s">
        <v>358</v>
      </c>
      <c r="H95" s="16">
        <v>32672</v>
      </c>
      <c r="I95" s="16">
        <f t="shared" ref="I95:I96" si="45">H95-H94</f>
        <v>0</v>
      </c>
      <c r="J95" s="16">
        <f t="shared" ref="J95:J96" si="46">J94+I95</f>
        <v>9312</v>
      </c>
      <c r="K95" s="16">
        <v>20</v>
      </c>
    </row>
    <row r="96" spans="1:12" x14ac:dyDescent="0.25">
      <c r="A96" s="13">
        <v>95</v>
      </c>
      <c r="B96" s="14">
        <v>43488</v>
      </c>
      <c r="C96" s="13" t="s">
        <v>350</v>
      </c>
      <c r="D96" t="s">
        <v>351</v>
      </c>
      <c r="E96" s="17" t="s">
        <v>357</v>
      </c>
      <c r="F96" s="16">
        <v>3252</v>
      </c>
      <c r="G96" s="15" t="s">
        <v>359</v>
      </c>
      <c r="H96" s="16">
        <v>32672</v>
      </c>
      <c r="I96" s="16">
        <f t="shared" si="45"/>
        <v>0</v>
      </c>
      <c r="J96" s="16">
        <f t="shared" si="46"/>
        <v>9312</v>
      </c>
      <c r="K96" s="16">
        <v>22</v>
      </c>
    </row>
    <row r="97" spans="1:12" x14ac:dyDescent="0.25">
      <c r="A97" s="13">
        <v>96</v>
      </c>
      <c r="B97" s="14">
        <v>43489</v>
      </c>
      <c r="C97" s="13" t="s">
        <v>355</v>
      </c>
      <c r="D97" t="s">
        <v>361</v>
      </c>
      <c r="E97" s="17" t="s">
        <v>360</v>
      </c>
      <c r="F97" s="16">
        <v>3660</v>
      </c>
      <c r="G97" s="15">
        <v>0</v>
      </c>
      <c r="H97" s="16">
        <v>33176</v>
      </c>
      <c r="I97" s="16">
        <f t="shared" ref="I97:I98" si="47">H97-H96</f>
        <v>504</v>
      </c>
      <c r="J97" s="16">
        <f t="shared" ref="J97:J98" si="48">J96+I97</f>
        <v>9816</v>
      </c>
      <c r="K97" s="16">
        <v>20</v>
      </c>
      <c r="L97" t="s">
        <v>390</v>
      </c>
    </row>
    <row r="98" spans="1:12" x14ac:dyDescent="0.25">
      <c r="A98" s="13">
        <v>97</v>
      </c>
      <c r="B98" s="14">
        <v>43490</v>
      </c>
      <c r="C98" s="13" t="s">
        <v>355</v>
      </c>
      <c r="D98" t="s">
        <v>361</v>
      </c>
      <c r="E98" s="17" t="s">
        <v>362</v>
      </c>
      <c r="F98" s="16">
        <v>3660</v>
      </c>
      <c r="G98" s="15">
        <v>0</v>
      </c>
      <c r="H98" s="16">
        <v>33226</v>
      </c>
      <c r="I98" s="16">
        <f t="shared" si="47"/>
        <v>50</v>
      </c>
      <c r="J98" s="16">
        <f t="shared" si="48"/>
        <v>9866</v>
      </c>
      <c r="K98" s="16">
        <v>20</v>
      </c>
    </row>
    <row r="99" spans="1:12" x14ac:dyDescent="0.25">
      <c r="A99" s="13">
        <v>98</v>
      </c>
      <c r="B99" s="14">
        <v>43491</v>
      </c>
      <c r="C99" s="13" t="s">
        <v>363</v>
      </c>
      <c r="D99" t="s">
        <v>364</v>
      </c>
      <c r="E99" t="s">
        <v>368</v>
      </c>
      <c r="F99" s="16">
        <v>3660</v>
      </c>
      <c r="G99" s="15">
        <v>0</v>
      </c>
      <c r="H99" s="16">
        <v>33226</v>
      </c>
      <c r="I99" s="16">
        <f t="shared" ref="I99:I100" si="49">H99-H98</f>
        <v>0</v>
      </c>
      <c r="J99" s="16">
        <f t="shared" ref="J99:J100" si="50">J98+I99</f>
        <v>9866</v>
      </c>
      <c r="K99" s="16">
        <v>20</v>
      </c>
      <c r="L99" t="s">
        <v>391</v>
      </c>
    </row>
    <row r="100" spans="1:12" x14ac:dyDescent="0.25">
      <c r="A100" s="13">
        <v>99</v>
      </c>
      <c r="B100" s="14">
        <v>43492</v>
      </c>
      <c r="C100" s="13" t="s">
        <v>363</v>
      </c>
      <c r="D100" t="s">
        <v>364</v>
      </c>
      <c r="E100" t="s">
        <v>368</v>
      </c>
      <c r="F100" s="16">
        <v>3660</v>
      </c>
      <c r="G100" s="15">
        <v>0</v>
      </c>
      <c r="H100" s="16">
        <v>33226</v>
      </c>
      <c r="I100" s="16">
        <f t="shared" si="49"/>
        <v>0</v>
      </c>
      <c r="J100" s="16">
        <f t="shared" si="50"/>
        <v>9866</v>
      </c>
      <c r="K100" s="16">
        <v>20</v>
      </c>
      <c r="L100" t="s">
        <v>391</v>
      </c>
    </row>
    <row r="101" spans="1:12" x14ac:dyDescent="0.25">
      <c r="A101" s="13">
        <v>100</v>
      </c>
      <c r="B101" s="14">
        <v>43493</v>
      </c>
      <c r="C101" s="13" t="s">
        <v>363</v>
      </c>
      <c r="D101" t="s">
        <v>365</v>
      </c>
      <c r="E101" s="17" t="s">
        <v>366</v>
      </c>
      <c r="F101" s="16">
        <v>3712</v>
      </c>
      <c r="G101" s="15" t="s">
        <v>367</v>
      </c>
      <c r="H101" s="16">
        <v>33226</v>
      </c>
      <c r="I101" s="16">
        <f t="shared" ref="I101:I102" si="51">H101-H100</f>
        <v>0</v>
      </c>
      <c r="J101" s="16">
        <f t="shared" ref="J101:J102" si="52">J100+I101</f>
        <v>9866</v>
      </c>
      <c r="K101" s="16">
        <v>18</v>
      </c>
      <c r="L101" t="s">
        <v>392</v>
      </c>
    </row>
    <row r="102" spans="1:12" x14ac:dyDescent="0.25">
      <c r="A102" s="13">
        <v>101</v>
      </c>
      <c r="B102" s="14">
        <v>43494</v>
      </c>
      <c r="C102" s="13" t="s">
        <v>369</v>
      </c>
      <c r="D102" t="s">
        <v>370</v>
      </c>
      <c r="E102" s="17" t="s">
        <v>371</v>
      </c>
      <c r="F102" s="16">
        <v>4330</v>
      </c>
      <c r="G102" s="15">
        <v>0</v>
      </c>
      <c r="H102" s="16">
        <v>33375</v>
      </c>
      <c r="I102" s="16">
        <f t="shared" si="51"/>
        <v>149</v>
      </c>
      <c r="J102" s="16">
        <f t="shared" si="52"/>
        <v>10015</v>
      </c>
      <c r="K102" s="16">
        <v>14</v>
      </c>
      <c r="L102" t="s">
        <v>393</v>
      </c>
    </row>
    <row r="103" spans="1:12" s="20" customFormat="1" x14ac:dyDescent="0.25">
      <c r="A103" s="18">
        <v>102</v>
      </c>
      <c r="B103" s="19">
        <v>43495</v>
      </c>
      <c r="C103" s="18" t="s">
        <v>378</v>
      </c>
      <c r="D103" s="20" t="s">
        <v>373</v>
      </c>
      <c r="E103" s="21" t="s">
        <v>374</v>
      </c>
      <c r="F103" s="22">
        <v>2400</v>
      </c>
      <c r="G103" s="23">
        <v>16000</v>
      </c>
      <c r="H103" s="22">
        <v>33677</v>
      </c>
      <c r="I103" s="22">
        <f t="shared" ref="I103" si="53">H103-H102</f>
        <v>302</v>
      </c>
      <c r="J103" s="22">
        <f t="shared" ref="J103" si="54">J102+I103</f>
        <v>10317</v>
      </c>
      <c r="K103" s="22">
        <v>22</v>
      </c>
      <c r="L103" s="20" t="s">
        <v>394</v>
      </c>
    </row>
    <row r="104" spans="1:12" x14ac:dyDescent="0.25">
      <c r="A104" s="13">
        <v>103</v>
      </c>
      <c r="B104" s="14">
        <v>43496</v>
      </c>
      <c r="C104" s="13" t="s">
        <v>372</v>
      </c>
      <c r="D104" t="s">
        <v>375</v>
      </c>
      <c r="F104" s="16">
        <v>2400</v>
      </c>
      <c r="G104" s="15">
        <v>0</v>
      </c>
      <c r="H104" s="16">
        <v>33881</v>
      </c>
      <c r="I104" s="16">
        <f t="shared" ref="I104" si="55">H104-H103</f>
        <v>204</v>
      </c>
      <c r="J104" s="16">
        <f t="shared" ref="J104" si="56">J103+I104</f>
        <v>10521</v>
      </c>
      <c r="K104" s="16">
        <v>20</v>
      </c>
      <c r="L104" t="s">
        <v>395</v>
      </c>
    </row>
    <row r="105" spans="1:12" x14ac:dyDescent="0.25">
      <c r="A105" s="13">
        <v>104</v>
      </c>
      <c r="B105" s="14">
        <v>43497</v>
      </c>
      <c r="C105" s="13" t="s">
        <v>376</v>
      </c>
      <c r="D105" t="s">
        <v>377</v>
      </c>
      <c r="E105" s="17" t="s">
        <v>382</v>
      </c>
      <c r="F105" s="16">
        <v>50</v>
      </c>
      <c r="G105" s="15">
        <v>40000</v>
      </c>
      <c r="H105" s="16">
        <f>H104+287</f>
        <v>34168</v>
      </c>
      <c r="I105" s="16">
        <f t="shared" ref="I105:I108" si="57">H105-H104</f>
        <v>287</v>
      </c>
      <c r="J105" s="16">
        <f t="shared" ref="J105:J108" si="58">J104+I105</f>
        <v>10808</v>
      </c>
      <c r="K105" s="16">
        <v>20</v>
      </c>
      <c r="L105" t="s">
        <v>396</v>
      </c>
    </row>
    <row r="106" spans="1:12" x14ac:dyDescent="0.25">
      <c r="A106" s="13">
        <v>105</v>
      </c>
      <c r="B106" s="14">
        <v>43498</v>
      </c>
      <c r="C106" s="13" t="s">
        <v>376</v>
      </c>
      <c r="D106" t="s">
        <v>377</v>
      </c>
      <c r="E106" s="17" t="s">
        <v>383</v>
      </c>
      <c r="F106" s="16">
        <v>50</v>
      </c>
      <c r="G106" s="15">
        <v>40000</v>
      </c>
      <c r="H106" s="16">
        <v>34168</v>
      </c>
      <c r="I106" s="16">
        <f t="shared" si="57"/>
        <v>0</v>
      </c>
      <c r="J106" s="16">
        <f t="shared" si="58"/>
        <v>10808</v>
      </c>
      <c r="K106" s="16">
        <v>28</v>
      </c>
      <c r="L106" t="s">
        <v>396</v>
      </c>
    </row>
    <row r="107" spans="1:12" x14ac:dyDescent="0.25">
      <c r="A107" s="13">
        <v>106</v>
      </c>
      <c r="B107" s="14">
        <v>43499</v>
      </c>
      <c r="C107" s="13" t="s">
        <v>376</v>
      </c>
      <c r="D107" t="s">
        <v>377</v>
      </c>
      <c r="E107" s="17" t="s">
        <v>384</v>
      </c>
      <c r="F107" s="16">
        <v>50</v>
      </c>
      <c r="G107" s="15">
        <v>40000</v>
      </c>
      <c r="H107" s="16">
        <v>34168</v>
      </c>
      <c r="I107" s="16">
        <f t="shared" si="57"/>
        <v>0</v>
      </c>
      <c r="J107" s="16">
        <f t="shared" si="58"/>
        <v>10808</v>
      </c>
      <c r="K107" s="16">
        <v>28</v>
      </c>
      <c r="L107" t="s">
        <v>396</v>
      </c>
    </row>
    <row r="108" spans="1:12" x14ac:dyDescent="0.25">
      <c r="A108" s="13">
        <v>107</v>
      </c>
      <c r="B108" s="14">
        <v>43500</v>
      </c>
      <c r="C108" s="13" t="s">
        <v>372</v>
      </c>
      <c r="D108" t="s">
        <v>397</v>
      </c>
      <c r="E108" s="17" t="s">
        <v>385</v>
      </c>
      <c r="F108" s="16">
        <v>2418</v>
      </c>
      <c r="G108" s="15">
        <v>14000</v>
      </c>
      <c r="H108" s="16">
        <v>34504</v>
      </c>
      <c r="I108" s="16">
        <f t="shared" si="57"/>
        <v>336</v>
      </c>
      <c r="J108" s="16">
        <f t="shared" si="58"/>
        <v>11144</v>
      </c>
      <c r="K108" s="16">
        <v>28</v>
      </c>
      <c r="L108" t="s">
        <v>398</v>
      </c>
    </row>
    <row r="109" spans="1:12" s="20" customFormat="1" x14ac:dyDescent="0.25">
      <c r="A109" s="18">
        <v>108</v>
      </c>
      <c r="B109" s="19">
        <v>43501</v>
      </c>
      <c r="C109" s="18" t="s">
        <v>379</v>
      </c>
      <c r="D109" s="20" t="s">
        <v>380</v>
      </c>
      <c r="E109" s="21" t="s">
        <v>381</v>
      </c>
      <c r="F109" s="22">
        <v>3791</v>
      </c>
      <c r="G109" s="23">
        <v>0</v>
      </c>
      <c r="H109" s="22">
        <v>34850</v>
      </c>
      <c r="I109" s="22">
        <f t="shared" ref="I109:I110" si="59">H109-H108</f>
        <v>346</v>
      </c>
      <c r="J109" s="22">
        <f t="shared" ref="J109:J110" si="60">J108+I109</f>
        <v>11490</v>
      </c>
      <c r="K109" s="22">
        <v>22</v>
      </c>
      <c r="L109" s="20" t="s">
        <v>399</v>
      </c>
    </row>
    <row r="110" spans="1:12" x14ac:dyDescent="0.25">
      <c r="A110" s="13">
        <v>109</v>
      </c>
      <c r="B110" s="14">
        <v>43502</v>
      </c>
      <c r="C110" s="13" t="s">
        <v>386</v>
      </c>
      <c r="D110" t="s">
        <v>387</v>
      </c>
      <c r="E110" s="17" t="s">
        <v>388</v>
      </c>
      <c r="F110" s="16">
        <v>3020</v>
      </c>
      <c r="G110" s="15">
        <v>120</v>
      </c>
      <c r="H110" s="16">
        <v>34975</v>
      </c>
      <c r="I110" s="16">
        <f t="shared" si="59"/>
        <v>125</v>
      </c>
      <c r="J110" s="16">
        <f t="shared" si="60"/>
        <v>11615</v>
      </c>
      <c r="K110" s="16">
        <v>28</v>
      </c>
      <c r="L110" t="s">
        <v>400</v>
      </c>
    </row>
    <row r="111" spans="1:12" x14ac:dyDescent="0.25">
      <c r="A111" s="13">
        <v>110</v>
      </c>
      <c r="B111" s="14">
        <v>43503</v>
      </c>
      <c r="C111" s="13" t="s">
        <v>401</v>
      </c>
      <c r="D111" t="s">
        <v>408</v>
      </c>
      <c r="E111" s="17" t="s">
        <v>407</v>
      </c>
      <c r="F111" s="16">
        <v>1206</v>
      </c>
      <c r="G111" s="15">
        <v>143</v>
      </c>
      <c r="H111" s="16">
        <v>35220</v>
      </c>
      <c r="I111" s="16">
        <f t="shared" ref="I111:I112" si="61">H111-H110</f>
        <v>245</v>
      </c>
      <c r="J111" s="16">
        <f t="shared" ref="J111:J112" si="62">J110+I111</f>
        <v>11860</v>
      </c>
      <c r="K111" s="16">
        <v>30</v>
      </c>
      <c r="L111" t="s">
        <v>406</v>
      </c>
    </row>
    <row r="112" spans="1:12" x14ac:dyDescent="0.25">
      <c r="A112" s="13">
        <v>111</v>
      </c>
      <c r="B112" s="14">
        <v>43504</v>
      </c>
      <c r="C112" s="13" t="s">
        <v>402</v>
      </c>
      <c r="D112" t="s">
        <v>403</v>
      </c>
      <c r="E112" s="17" t="s">
        <v>404</v>
      </c>
      <c r="F112" s="16">
        <v>2130</v>
      </c>
      <c r="G112" s="15">
        <v>320</v>
      </c>
      <c r="H112" s="16">
        <v>35379</v>
      </c>
      <c r="I112" s="16">
        <f t="shared" si="61"/>
        <v>159</v>
      </c>
      <c r="J112" s="16">
        <f t="shared" si="62"/>
        <v>12019</v>
      </c>
      <c r="K112" s="16">
        <v>32</v>
      </c>
      <c r="L112" t="s">
        <v>405</v>
      </c>
    </row>
    <row r="113" spans="1:12" x14ac:dyDescent="0.25">
      <c r="A113" s="13">
        <v>112</v>
      </c>
      <c r="B113" s="14">
        <v>43505</v>
      </c>
      <c r="C113" s="13" t="s">
        <v>409</v>
      </c>
      <c r="D113" t="s">
        <v>410</v>
      </c>
      <c r="F113" s="16">
        <v>2150</v>
      </c>
      <c r="H113" s="16">
        <v>35410</v>
      </c>
      <c r="I113" s="16">
        <f t="shared" ref="I113:I115" si="63">H113-H112</f>
        <v>31</v>
      </c>
      <c r="J113" s="16">
        <f t="shared" ref="J113:J115" si="64">J112+I113</f>
        <v>12050</v>
      </c>
      <c r="K113" s="16">
        <v>32</v>
      </c>
      <c r="L113" t="s">
        <v>417</v>
      </c>
    </row>
    <row r="114" spans="1:12" x14ac:dyDescent="0.25">
      <c r="A114" s="13">
        <v>113</v>
      </c>
      <c r="B114" s="14">
        <v>43506</v>
      </c>
      <c r="C114" s="13" t="s">
        <v>411</v>
      </c>
      <c r="D114" t="s">
        <v>419</v>
      </c>
      <c r="E114" s="17" t="s">
        <v>420</v>
      </c>
      <c r="F114" s="16">
        <v>1850</v>
      </c>
      <c r="G114" s="15">
        <v>280</v>
      </c>
      <c r="H114" s="16">
        <v>35517</v>
      </c>
      <c r="I114" s="16">
        <f t="shared" si="63"/>
        <v>107</v>
      </c>
      <c r="J114" s="16">
        <f t="shared" si="64"/>
        <v>12157</v>
      </c>
      <c r="K114" s="16">
        <v>33</v>
      </c>
      <c r="L114" t="s">
        <v>418</v>
      </c>
    </row>
    <row r="115" spans="1:12" x14ac:dyDescent="0.25">
      <c r="A115" s="13">
        <v>114</v>
      </c>
      <c r="B115" s="14">
        <v>43507</v>
      </c>
      <c r="C115" s="13" t="s">
        <v>411</v>
      </c>
      <c r="F115" s="16">
        <v>1850</v>
      </c>
      <c r="G115" s="15">
        <v>280</v>
      </c>
      <c r="H115" s="16">
        <v>35533</v>
      </c>
      <c r="I115" s="16">
        <f t="shared" si="63"/>
        <v>16</v>
      </c>
      <c r="J115" s="16">
        <f t="shared" si="64"/>
        <v>12173</v>
      </c>
      <c r="K115" s="16">
        <v>33</v>
      </c>
    </row>
    <row r="116" spans="1:12" x14ac:dyDescent="0.25">
      <c r="A116" s="13">
        <v>115</v>
      </c>
      <c r="B116" s="14">
        <v>43508</v>
      </c>
      <c r="C116" s="13" t="s">
        <v>412</v>
      </c>
      <c r="D116" t="s">
        <v>421</v>
      </c>
      <c r="E116" s="17" t="s">
        <v>422</v>
      </c>
      <c r="F116" s="16">
        <v>1600</v>
      </c>
      <c r="G116" s="15">
        <v>300</v>
      </c>
      <c r="H116" s="16">
        <v>35655</v>
      </c>
      <c r="I116" s="16">
        <f t="shared" ref="I116:I117" si="65">H116-H115</f>
        <v>122</v>
      </c>
      <c r="J116" s="16">
        <f t="shared" ref="J116:J117" si="66">J115+I116</f>
        <v>12295</v>
      </c>
      <c r="K116" s="16">
        <v>30</v>
      </c>
      <c r="L116" t="s">
        <v>425</v>
      </c>
    </row>
    <row r="117" spans="1:12" x14ac:dyDescent="0.25">
      <c r="A117" s="13">
        <v>116</v>
      </c>
      <c r="B117" s="14">
        <v>43509</v>
      </c>
      <c r="C117" s="13" t="s">
        <v>415</v>
      </c>
      <c r="D117" t="s">
        <v>423</v>
      </c>
      <c r="E117" s="17" t="s">
        <v>424</v>
      </c>
      <c r="F117" s="16">
        <v>1495</v>
      </c>
      <c r="G117" s="15">
        <v>300</v>
      </c>
      <c r="H117" s="16">
        <v>36040</v>
      </c>
      <c r="I117" s="16">
        <f t="shared" si="65"/>
        <v>385</v>
      </c>
      <c r="J117" s="16">
        <f t="shared" si="66"/>
        <v>12680</v>
      </c>
      <c r="K117" s="16">
        <v>32</v>
      </c>
      <c r="L117" t="s">
        <v>426</v>
      </c>
    </row>
    <row r="118" spans="1:12" x14ac:dyDescent="0.25">
      <c r="A118" s="13">
        <v>117</v>
      </c>
      <c r="B118" s="14">
        <v>43510</v>
      </c>
      <c r="C118" s="13" t="s">
        <v>416</v>
      </c>
      <c r="D118" t="s">
        <v>427</v>
      </c>
      <c r="E118" s="17" t="s">
        <v>430</v>
      </c>
      <c r="F118" s="16">
        <v>1445</v>
      </c>
      <c r="G118" s="15">
        <v>400</v>
      </c>
      <c r="H118" s="16">
        <v>36288</v>
      </c>
      <c r="I118" s="16">
        <f t="shared" ref="I118:I121" si="67">H118-H117</f>
        <v>248</v>
      </c>
      <c r="J118" s="16">
        <f t="shared" ref="J118:J121" si="68">J117+I118</f>
        <v>12928</v>
      </c>
      <c r="K118" s="16">
        <v>33</v>
      </c>
      <c r="L118" t="s">
        <v>428</v>
      </c>
    </row>
    <row r="119" spans="1:12" x14ac:dyDescent="0.25">
      <c r="A119" s="13">
        <v>118</v>
      </c>
      <c r="B119" s="14">
        <v>43511</v>
      </c>
      <c r="C119" s="13" t="s">
        <v>414</v>
      </c>
      <c r="D119" t="s">
        <v>429</v>
      </c>
      <c r="E119" s="17" t="s">
        <v>432</v>
      </c>
      <c r="F119" s="16">
        <v>2300</v>
      </c>
      <c r="G119" s="15">
        <v>0</v>
      </c>
      <c r="H119" s="16">
        <v>36706</v>
      </c>
      <c r="I119" s="16">
        <f t="shared" si="67"/>
        <v>418</v>
      </c>
      <c r="J119" s="16">
        <f t="shared" si="68"/>
        <v>13346</v>
      </c>
      <c r="K119" s="16">
        <v>35</v>
      </c>
      <c r="L119" t="s">
        <v>439</v>
      </c>
    </row>
    <row r="120" spans="1:12" x14ac:dyDescent="0.25">
      <c r="A120" s="13">
        <v>119</v>
      </c>
      <c r="B120" s="14">
        <v>43512</v>
      </c>
      <c r="C120" s="13" t="s">
        <v>413</v>
      </c>
      <c r="D120" t="s">
        <v>434</v>
      </c>
      <c r="E120" s="17" t="s">
        <v>433</v>
      </c>
      <c r="F120" s="16">
        <v>2100</v>
      </c>
      <c r="G120" s="15">
        <v>280</v>
      </c>
      <c r="H120" s="16">
        <v>36815</v>
      </c>
      <c r="I120" s="16">
        <f t="shared" si="67"/>
        <v>109</v>
      </c>
      <c r="J120" s="16">
        <f t="shared" si="68"/>
        <v>13455</v>
      </c>
      <c r="K120" s="16">
        <v>35</v>
      </c>
      <c r="L120" t="s">
        <v>438</v>
      </c>
    </row>
    <row r="121" spans="1:12" s="20" customFormat="1" x14ac:dyDescent="0.25">
      <c r="A121" s="18">
        <v>120</v>
      </c>
      <c r="B121" s="19">
        <v>43513</v>
      </c>
      <c r="C121" s="18" t="s">
        <v>431</v>
      </c>
      <c r="D121" s="20" t="s">
        <v>435</v>
      </c>
      <c r="E121" s="21" t="s">
        <v>436</v>
      </c>
      <c r="F121" s="22">
        <v>200</v>
      </c>
      <c r="G121" s="23">
        <v>1400</v>
      </c>
      <c r="H121" s="22">
        <v>37072</v>
      </c>
      <c r="I121" s="22">
        <f t="shared" si="67"/>
        <v>257</v>
      </c>
      <c r="J121" s="22">
        <f t="shared" si="68"/>
        <v>13712</v>
      </c>
      <c r="K121" s="22">
        <v>23</v>
      </c>
      <c r="L121" s="20" t="s">
        <v>437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Planung (q1-q3 2018)</vt:lpstr>
      <vt:lpstr>Reisedoku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Smolka</dc:creator>
  <cp:lastModifiedBy>Usuario</cp:lastModifiedBy>
  <cp:lastPrinted>2018-03-11T11:55:06Z</cp:lastPrinted>
  <dcterms:created xsi:type="dcterms:W3CDTF">2017-11-05T16:08:17Z</dcterms:created>
  <dcterms:modified xsi:type="dcterms:W3CDTF">2019-02-18T01:04:22Z</dcterms:modified>
</cp:coreProperties>
</file>